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5" yWindow="45" windowWidth="8715" windowHeight="11475" tabRatio="733"/>
  </bookViews>
  <sheets>
    <sheet name="Cover sheet" sheetId="10" r:id="rId1"/>
    <sheet name="October 2014" sheetId="6" r:id="rId2"/>
  </sheets>
  <definedNames>
    <definedName name="_xlnm.Print_Area" localSheetId="1">'October 2014'!#REF!</definedName>
  </definedNames>
  <calcPr calcId="145621"/>
</workbook>
</file>

<file path=xl/calcChain.xml><?xml version="1.0" encoding="utf-8"?>
<calcChain xmlns="http://schemas.openxmlformats.org/spreadsheetml/2006/main">
  <c r="L92" i="6" l="1"/>
  <c r="BD55" i="6" l="1"/>
  <c r="BD56" i="6"/>
  <c r="BD57" i="6"/>
  <c r="BD58" i="6"/>
  <c r="BD59" i="6"/>
  <c r="BC56" i="6"/>
  <c r="BC57" i="6"/>
  <c r="BC58" i="6"/>
  <c r="BC59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37" i="6"/>
  <c r="D40" i="6"/>
  <c r="D58" i="6"/>
  <c r="D59" i="6"/>
  <c r="L58" i="6"/>
  <c r="L10" i="6"/>
  <c r="L39" i="6"/>
  <c r="L40" i="6"/>
  <c r="A41" i="6"/>
  <c r="A42" i="6"/>
  <c r="L15" i="6"/>
  <c r="L44" i="6"/>
  <c r="L17" i="6"/>
  <c r="A46" i="6"/>
  <c r="A47" i="6"/>
  <c r="L48" i="6"/>
  <c r="L49" i="6"/>
  <c r="A50" i="6"/>
  <c r="L51" i="6"/>
  <c r="L52" i="6"/>
  <c r="A53" i="6"/>
  <c r="A54" i="6"/>
  <c r="L55" i="6"/>
  <c r="L56" i="6"/>
  <c r="L29" i="6"/>
  <c r="L18" i="6" l="1"/>
  <c r="L38" i="6"/>
  <c r="L54" i="6"/>
  <c r="A38" i="6"/>
  <c r="L9" i="6"/>
  <c r="L26" i="6"/>
  <c r="L46" i="6"/>
  <c r="L23" i="6"/>
  <c r="A56" i="6"/>
  <c r="A40" i="6"/>
  <c r="L22" i="6"/>
  <c r="L14" i="6"/>
  <c r="A55" i="6"/>
  <c r="A39" i="6"/>
  <c r="L50" i="6"/>
  <c r="L27" i="6"/>
  <c r="L19" i="6"/>
  <c r="L11" i="6"/>
  <c r="A52" i="6"/>
  <c r="A44" i="6"/>
  <c r="L47" i="6"/>
  <c r="A51" i="6"/>
  <c r="A43" i="6"/>
  <c r="A48" i="6"/>
  <c r="L43" i="6"/>
  <c r="L42" i="6"/>
  <c r="L30" i="6"/>
  <c r="L25" i="6"/>
  <c r="L21" i="6"/>
  <c r="L13" i="6"/>
  <c r="L57" i="6"/>
  <c r="L53" i="6"/>
  <c r="L45" i="6"/>
  <c r="L41" i="6"/>
  <c r="L28" i="6"/>
  <c r="L24" i="6"/>
  <c r="L20" i="6"/>
  <c r="L16" i="6"/>
  <c r="L12" i="6"/>
  <c r="A58" i="6"/>
  <c r="A57" i="6"/>
  <c r="A49" i="6"/>
  <c r="A45" i="6"/>
  <c r="AS95" i="6" l="1"/>
  <c r="AL95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BH70" i="6"/>
  <c r="BG70" i="6"/>
  <c r="BF70" i="6"/>
  <c r="BE70" i="6"/>
  <c r="BD70" i="6"/>
  <c r="BC70" i="6"/>
  <c r="BB70" i="6"/>
  <c r="BA70" i="6"/>
  <c r="AZ70" i="6"/>
  <c r="AY70" i="6"/>
  <c r="AX70" i="6"/>
  <c r="AW70" i="6"/>
  <c r="AV70" i="6"/>
  <c r="AU70" i="6"/>
  <c r="AT70" i="6"/>
  <c r="AS70" i="6"/>
  <c r="AR70" i="6"/>
  <c r="AQ70" i="6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BH69" i="6"/>
  <c r="BG69" i="6"/>
  <c r="BF69" i="6"/>
  <c r="BE69" i="6"/>
  <c r="BD69" i="6"/>
  <c r="BC69" i="6"/>
  <c r="BB69" i="6"/>
  <c r="BA69" i="6"/>
  <c r="AZ69" i="6"/>
  <c r="AY69" i="6"/>
  <c r="AX69" i="6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BH59" i="6"/>
  <c r="BG59" i="6"/>
  <c r="BF59" i="6"/>
  <c r="BE59" i="6"/>
  <c r="BB59" i="6"/>
  <c r="BA59" i="6"/>
  <c r="AZ59" i="6"/>
  <c r="AZ93" i="6" s="1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I59" i="6"/>
  <c r="AH59" i="6"/>
  <c r="AG59" i="6"/>
  <c r="AG93" i="6" s="1"/>
  <c r="AF59" i="6"/>
  <c r="AE59" i="6"/>
  <c r="AD59" i="6"/>
  <c r="AD93" i="6" s="1"/>
  <c r="AC59" i="6"/>
  <c r="AB59" i="6"/>
  <c r="AA59" i="6"/>
  <c r="Z59" i="6"/>
  <c r="Y59" i="6"/>
  <c r="X59" i="6"/>
  <c r="X93" i="6" s="1"/>
  <c r="W59" i="6"/>
  <c r="V59" i="6"/>
  <c r="U59" i="6"/>
  <c r="T59" i="6"/>
  <c r="S59" i="6"/>
  <c r="R59" i="6"/>
  <c r="Q59" i="6"/>
  <c r="P59" i="6"/>
  <c r="O59" i="6"/>
  <c r="N59" i="6"/>
  <c r="M59" i="6"/>
  <c r="I59" i="6"/>
  <c r="H59" i="6"/>
  <c r="G59" i="6"/>
  <c r="F59" i="6"/>
  <c r="E59" i="6"/>
  <c r="C59" i="6"/>
  <c r="B59" i="6"/>
  <c r="BH58" i="6"/>
  <c r="BG58" i="6"/>
  <c r="BF58" i="6"/>
  <c r="BE58" i="6"/>
  <c r="BB58" i="6"/>
  <c r="BA58" i="6"/>
  <c r="AZ58" i="6"/>
  <c r="AZ92" i="6" s="1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I58" i="6"/>
  <c r="AH58" i="6"/>
  <c r="AG58" i="6"/>
  <c r="AG92" i="6" s="1"/>
  <c r="AF58" i="6"/>
  <c r="AE58" i="6"/>
  <c r="AD58" i="6"/>
  <c r="AD92" i="6" s="1"/>
  <c r="AC58" i="6"/>
  <c r="AB58" i="6"/>
  <c r="AA58" i="6"/>
  <c r="Z58" i="6"/>
  <c r="Y58" i="6"/>
  <c r="X58" i="6"/>
  <c r="X92" i="6" s="1"/>
  <c r="W58" i="6"/>
  <c r="V58" i="6"/>
  <c r="U58" i="6"/>
  <c r="T58" i="6"/>
  <c r="S58" i="6"/>
  <c r="R58" i="6"/>
  <c r="Q58" i="6"/>
  <c r="P58" i="6"/>
  <c r="O58" i="6"/>
  <c r="N58" i="6"/>
  <c r="M58" i="6"/>
  <c r="I58" i="6"/>
  <c r="H58" i="6"/>
  <c r="G58" i="6"/>
  <c r="F58" i="6"/>
  <c r="E58" i="6"/>
  <c r="C58" i="6"/>
  <c r="B58" i="6"/>
  <c r="BH57" i="6"/>
  <c r="BG57" i="6"/>
  <c r="BF57" i="6"/>
  <c r="BE57" i="6"/>
  <c r="BB57" i="6"/>
  <c r="BA57" i="6"/>
  <c r="AZ57" i="6"/>
  <c r="AZ91" i="6" s="1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I57" i="6"/>
  <c r="AH57" i="6"/>
  <c r="AG57" i="6"/>
  <c r="AG91" i="6" s="1"/>
  <c r="AF57" i="6"/>
  <c r="AE57" i="6"/>
  <c r="AD57" i="6"/>
  <c r="AD91" i="6" s="1"/>
  <c r="AC57" i="6"/>
  <c r="AB57" i="6"/>
  <c r="AA57" i="6"/>
  <c r="Z57" i="6"/>
  <c r="Y57" i="6"/>
  <c r="X57" i="6"/>
  <c r="X91" i="6" s="1"/>
  <c r="W57" i="6"/>
  <c r="V57" i="6"/>
  <c r="U57" i="6"/>
  <c r="T57" i="6"/>
  <c r="S57" i="6"/>
  <c r="R57" i="6"/>
  <c r="Q57" i="6"/>
  <c r="P57" i="6"/>
  <c r="O57" i="6"/>
  <c r="N57" i="6"/>
  <c r="M57" i="6"/>
  <c r="I57" i="6"/>
  <c r="H57" i="6"/>
  <c r="G57" i="6"/>
  <c r="F57" i="6"/>
  <c r="E57" i="6"/>
  <c r="D57" i="6"/>
  <c r="C57" i="6"/>
  <c r="B57" i="6"/>
  <c r="BH56" i="6"/>
  <c r="BG56" i="6"/>
  <c r="BF56" i="6"/>
  <c r="BE56" i="6"/>
  <c r="BB56" i="6"/>
  <c r="BA56" i="6"/>
  <c r="AZ56" i="6"/>
  <c r="AZ90" i="6" s="1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I56" i="6"/>
  <c r="AH56" i="6"/>
  <c r="AG56" i="6"/>
  <c r="AG90" i="6" s="1"/>
  <c r="AF56" i="6"/>
  <c r="AE56" i="6"/>
  <c r="AD56" i="6"/>
  <c r="AD90" i="6" s="1"/>
  <c r="AC56" i="6"/>
  <c r="AB56" i="6"/>
  <c r="AA56" i="6"/>
  <c r="Z56" i="6"/>
  <c r="Y56" i="6"/>
  <c r="X56" i="6"/>
  <c r="X90" i="6" s="1"/>
  <c r="W56" i="6"/>
  <c r="V56" i="6"/>
  <c r="U56" i="6"/>
  <c r="T56" i="6"/>
  <c r="S56" i="6"/>
  <c r="R56" i="6"/>
  <c r="Q56" i="6"/>
  <c r="P56" i="6"/>
  <c r="O56" i="6"/>
  <c r="N56" i="6"/>
  <c r="M56" i="6"/>
  <c r="I56" i="6"/>
  <c r="H56" i="6"/>
  <c r="G56" i="6"/>
  <c r="F56" i="6"/>
  <c r="E56" i="6"/>
  <c r="D56" i="6"/>
  <c r="C56" i="6"/>
  <c r="B56" i="6"/>
  <c r="BH55" i="6"/>
  <c r="BG55" i="6"/>
  <c r="BF55" i="6"/>
  <c r="BE55" i="6"/>
  <c r="BC55" i="6"/>
  <c r="BB55" i="6"/>
  <c r="BA55" i="6"/>
  <c r="AZ55" i="6"/>
  <c r="AZ89" i="6" s="1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I55" i="6"/>
  <c r="AH55" i="6"/>
  <c r="AG55" i="6"/>
  <c r="AG89" i="6" s="1"/>
  <c r="AF55" i="6"/>
  <c r="AE55" i="6"/>
  <c r="AD55" i="6"/>
  <c r="AD89" i="6" s="1"/>
  <c r="AC55" i="6"/>
  <c r="AB55" i="6"/>
  <c r="AA55" i="6"/>
  <c r="Z55" i="6"/>
  <c r="Y55" i="6"/>
  <c r="X55" i="6"/>
  <c r="X89" i="6" s="1"/>
  <c r="W55" i="6"/>
  <c r="V55" i="6"/>
  <c r="U55" i="6"/>
  <c r="T55" i="6"/>
  <c r="S55" i="6"/>
  <c r="R55" i="6"/>
  <c r="Q55" i="6"/>
  <c r="P55" i="6"/>
  <c r="O55" i="6"/>
  <c r="N55" i="6"/>
  <c r="M55" i="6"/>
  <c r="I55" i="6"/>
  <c r="H55" i="6"/>
  <c r="G55" i="6"/>
  <c r="F55" i="6"/>
  <c r="E55" i="6"/>
  <c r="D55" i="6"/>
  <c r="C55" i="6"/>
  <c r="B55" i="6"/>
  <c r="BH54" i="6"/>
  <c r="BG54" i="6"/>
  <c r="BF54" i="6"/>
  <c r="BE54" i="6"/>
  <c r="BD54" i="6"/>
  <c r="BC54" i="6"/>
  <c r="BB54" i="6"/>
  <c r="BA54" i="6"/>
  <c r="AZ54" i="6"/>
  <c r="AZ88" i="6" s="1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I54" i="6"/>
  <c r="AH54" i="6"/>
  <c r="AG54" i="6"/>
  <c r="AG88" i="6" s="1"/>
  <c r="AF54" i="6"/>
  <c r="AE54" i="6"/>
  <c r="AD54" i="6"/>
  <c r="AD88" i="6" s="1"/>
  <c r="AC54" i="6"/>
  <c r="AB54" i="6"/>
  <c r="AA54" i="6"/>
  <c r="Z54" i="6"/>
  <c r="Y54" i="6"/>
  <c r="X54" i="6"/>
  <c r="X88" i="6" s="1"/>
  <c r="W54" i="6"/>
  <c r="V54" i="6"/>
  <c r="U54" i="6"/>
  <c r="T54" i="6"/>
  <c r="S54" i="6"/>
  <c r="R54" i="6"/>
  <c r="Q54" i="6"/>
  <c r="P54" i="6"/>
  <c r="O54" i="6"/>
  <c r="N54" i="6"/>
  <c r="M54" i="6"/>
  <c r="I54" i="6"/>
  <c r="H54" i="6"/>
  <c r="G54" i="6"/>
  <c r="F54" i="6"/>
  <c r="E54" i="6"/>
  <c r="D54" i="6"/>
  <c r="C54" i="6"/>
  <c r="B54" i="6"/>
  <c r="BH53" i="6"/>
  <c r="BG53" i="6"/>
  <c r="BF53" i="6"/>
  <c r="BE53" i="6"/>
  <c r="BD53" i="6"/>
  <c r="BC53" i="6"/>
  <c r="BB53" i="6"/>
  <c r="BA53" i="6"/>
  <c r="AZ53" i="6"/>
  <c r="AZ87" i="6" s="1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I53" i="6"/>
  <c r="AH53" i="6"/>
  <c r="AG53" i="6"/>
  <c r="AG87" i="6" s="1"/>
  <c r="AF53" i="6"/>
  <c r="AE53" i="6"/>
  <c r="AD53" i="6"/>
  <c r="AD87" i="6" s="1"/>
  <c r="AC53" i="6"/>
  <c r="AB53" i="6"/>
  <c r="AA53" i="6"/>
  <c r="Z53" i="6"/>
  <c r="Y53" i="6"/>
  <c r="X53" i="6"/>
  <c r="X87" i="6" s="1"/>
  <c r="W53" i="6"/>
  <c r="V53" i="6"/>
  <c r="U53" i="6"/>
  <c r="T53" i="6"/>
  <c r="S53" i="6"/>
  <c r="R53" i="6"/>
  <c r="Q53" i="6"/>
  <c r="P53" i="6"/>
  <c r="O53" i="6"/>
  <c r="N53" i="6"/>
  <c r="M53" i="6"/>
  <c r="I53" i="6"/>
  <c r="H53" i="6"/>
  <c r="G53" i="6"/>
  <c r="F53" i="6"/>
  <c r="E53" i="6"/>
  <c r="D53" i="6"/>
  <c r="C53" i="6"/>
  <c r="B53" i="6"/>
  <c r="BH52" i="6"/>
  <c r="BG52" i="6"/>
  <c r="BF52" i="6"/>
  <c r="BE52" i="6"/>
  <c r="BD52" i="6"/>
  <c r="BC52" i="6"/>
  <c r="BB52" i="6"/>
  <c r="BA52" i="6"/>
  <c r="AZ52" i="6"/>
  <c r="AZ86" i="6" s="1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I52" i="6"/>
  <c r="AH52" i="6"/>
  <c r="AG52" i="6"/>
  <c r="AG86" i="6" s="1"/>
  <c r="AF52" i="6"/>
  <c r="AE52" i="6"/>
  <c r="AD52" i="6"/>
  <c r="AD86" i="6" s="1"/>
  <c r="AC52" i="6"/>
  <c r="AB52" i="6"/>
  <c r="AA52" i="6"/>
  <c r="Z52" i="6"/>
  <c r="Y52" i="6"/>
  <c r="X52" i="6"/>
  <c r="X86" i="6" s="1"/>
  <c r="W52" i="6"/>
  <c r="V52" i="6"/>
  <c r="U52" i="6"/>
  <c r="T52" i="6"/>
  <c r="S52" i="6"/>
  <c r="R52" i="6"/>
  <c r="Q52" i="6"/>
  <c r="P52" i="6"/>
  <c r="O52" i="6"/>
  <c r="N52" i="6"/>
  <c r="M52" i="6"/>
  <c r="I52" i="6"/>
  <c r="H52" i="6"/>
  <c r="G52" i="6"/>
  <c r="F52" i="6"/>
  <c r="E52" i="6"/>
  <c r="D52" i="6"/>
  <c r="C52" i="6"/>
  <c r="B52" i="6"/>
  <c r="BH51" i="6"/>
  <c r="BG51" i="6"/>
  <c r="BF51" i="6"/>
  <c r="BE51" i="6"/>
  <c r="BD51" i="6"/>
  <c r="BC51" i="6"/>
  <c r="BB51" i="6"/>
  <c r="BA51" i="6"/>
  <c r="AZ51" i="6"/>
  <c r="AZ85" i="6" s="1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I51" i="6"/>
  <c r="AH51" i="6"/>
  <c r="AG51" i="6"/>
  <c r="AG85" i="6" s="1"/>
  <c r="AF51" i="6"/>
  <c r="AE51" i="6"/>
  <c r="AD51" i="6"/>
  <c r="AD85" i="6" s="1"/>
  <c r="AC51" i="6"/>
  <c r="AB51" i="6"/>
  <c r="AA51" i="6"/>
  <c r="Z51" i="6"/>
  <c r="Y51" i="6"/>
  <c r="X51" i="6"/>
  <c r="X85" i="6" s="1"/>
  <c r="W51" i="6"/>
  <c r="V51" i="6"/>
  <c r="U51" i="6"/>
  <c r="T51" i="6"/>
  <c r="S51" i="6"/>
  <c r="R51" i="6"/>
  <c r="Q51" i="6"/>
  <c r="P51" i="6"/>
  <c r="O51" i="6"/>
  <c r="N51" i="6"/>
  <c r="M51" i="6"/>
  <c r="I51" i="6"/>
  <c r="H51" i="6"/>
  <c r="G51" i="6"/>
  <c r="F51" i="6"/>
  <c r="E51" i="6"/>
  <c r="D51" i="6"/>
  <c r="C51" i="6"/>
  <c r="B51" i="6"/>
  <c r="BH50" i="6"/>
  <c r="BG50" i="6"/>
  <c r="BF50" i="6"/>
  <c r="BE50" i="6"/>
  <c r="BD50" i="6"/>
  <c r="BC50" i="6"/>
  <c r="BB50" i="6"/>
  <c r="BA50" i="6"/>
  <c r="AZ50" i="6"/>
  <c r="AZ84" i="6" s="1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I50" i="6"/>
  <c r="AH50" i="6"/>
  <c r="AG50" i="6"/>
  <c r="AG84" i="6" s="1"/>
  <c r="AF50" i="6"/>
  <c r="AE50" i="6"/>
  <c r="AD50" i="6"/>
  <c r="AD84" i="6" s="1"/>
  <c r="AC50" i="6"/>
  <c r="AB50" i="6"/>
  <c r="AA50" i="6"/>
  <c r="Z50" i="6"/>
  <c r="Y50" i="6"/>
  <c r="X50" i="6"/>
  <c r="X84" i="6" s="1"/>
  <c r="W50" i="6"/>
  <c r="V50" i="6"/>
  <c r="U50" i="6"/>
  <c r="T50" i="6"/>
  <c r="S50" i="6"/>
  <c r="R50" i="6"/>
  <c r="Q50" i="6"/>
  <c r="P50" i="6"/>
  <c r="O50" i="6"/>
  <c r="N50" i="6"/>
  <c r="M50" i="6"/>
  <c r="I50" i="6"/>
  <c r="H50" i="6"/>
  <c r="G50" i="6"/>
  <c r="F50" i="6"/>
  <c r="E50" i="6"/>
  <c r="D50" i="6"/>
  <c r="C50" i="6"/>
  <c r="B50" i="6"/>
  <c r="BH49" i="6"/>
  <c r="BG49" i="6"/>
  <c r="BF49" i="6"/>
  <c r="BE49" i="6"/>
  <c r="BD49" i="6"/>
  <c r="BC49" i="6"/>
  <c r="BB49" i="6"/>
  <c r="BA49" i="6"/>
  <c r="AZ49" i="6"/>
  <c r="AZ83" i="6" s="1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I49" i="6"/>
  <c r="AH49" i="6"/>
  <c r="AG49" i="6"/>
  <c r="AG83" i="6" s="1"/>
  <c r="AF49" i="6"/>
  <c r="AE49" i="6"/>
  <c r="AD49" i="6"/>
  <c r="AD83" i="6" s="1"/>
  <c r="AC49" i="6"/>
  <c r="AB49" i="6"/>
  <c r="AA49" i="6"/>
  <c r="Z49" i="6"/>
  <c r="Y49" i="6"/>
  <c r="X49" i="6"/>
  <c r="X83" i="6" s="1"/>
  <c r="W49" i="6"/>
  <c r="V49" i="6"/>
  <c r="U49" i="6"/>
  <c r="T49" i="6"/>
  <c r="S49" i="6"/>
  <c r="R49" i="6"/>
  <c r="Q49" i="6"/>
  <c r="P49" i="6"/>
  <c r="O49" i="6"/>
  <c r="N49" i="6"/>
  <c r="M49" i="6"/>
  <c r="I49" i="6"/>
  <c r="H49" i="6"/>
  <c r="G49" i="6"/>
  <c r="F49" i="6"/>
  <c r="E49" i="6"/>
  <c r="D49" i="6"/>
  <c r="C49" i="6"/>
  <c r="B49" i="6"/>
  <c r="BH48" i="6"/>
  <c r="BG48" i="6"/>
  <c r="BF48" i="6"/>
  <c r="BE48" i="6"/>
  <c r="BD48" i="6"/>
  <c r="BC48" i="6"/>
  <c r="BB48" i="6"/>
  <c r="BA48" i="6"/>
  <c r="AZ48" i="6"/>
  <c r="AZ82" i="6" s="1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I48" i="6"/>
  <c r="AH48" i="6"/>
  <c r="AG48" i="6"/>
  <c r="AG82" i="6" s="1"/>
  <c r="AF48" i="6"/>
  <c r="AE48" i="6"/>
  <c r="AD48" i="6"/>
  <c r="AD82" i="6" s="1"/>
  <c r="AC48" i="6"/>
  <c r="AB48" i="6"/>
  <c r="AA48" i="6"/>
  <c r="Z48" i="6"/>
  <c r="Y48" i="6"/>
  <c r="X48" i="6"/>
  <c r="X82" i="6" s="1"/>
  <c r="W48" i="6"/>
  <c r="V48" i="6"/>
  <c r="U48" i="6"/>
  <c r="T48" i="6"/>
  <c r="S48" i="6"/>
  <c r="R48" i="6"/>
  <c r="Q48" i="6"/>
  <c r="P48" i="6"/>
  <c r="O48" i="6"/>
  <c r="N48" i="6"/>
  <c r="M48" i="6"/>
  <c r="I48" i="6"/>
  <c r="H48" i="6"/>
  <c r="G48" i="6"/>
  <c r="F48" i="6"/>
  <c r="E48" i="6"/>
  <c r="D48" i="6"/>
  <c r="C48" i="6"/>
  <c r="B48" i="6"/>
  <c r="BH47" i="6"/>
  <c r="BG47" i="6"/>
  <c r="BF47" i="6"/>
  <c r="BE47" i="6"/>
  <c r="BD47" i="6"/>
  <c r="BC47" i="6"/>
  <c r="BB47" i="6"/>
  <c r="BA47" i="6"/>
  <c r="AZ47" i="6"/>
  <c r="AZ81" i="6" s="1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I47" i="6"/>
  <c r="AH47" i="6"/>
  <c r="AG47" i="6"/>
  <c r="AG81" i="6" s="1"/>
  <c r="AF47" i="6"/>
  <c r="AE47" i="6"/>
  <c r="AD47" i="6"/>
  <c r="AD81" i="6" s="1"/>
  <c r="AC47" i="6"/>
  <c r="AB47" i="6"/>
  <c r="AA47" i="6"/>
  <c r="Z47" i="6"/>
  <c r="Y47" i="6"/>
  <c r="X47" i="6"/>
  <c r="X81" i="6" s="1"/>
  <c r="W47" i="6"/>
  <c r="V47" i="6"/>
  <c r="U47" i="6"/>
  <c r="T47" i="6"/>
  <c r="S47" i="6"/>
  <c r="R47" i="6"/>
  <c r="Q47" i="6"/>
  <c r="P47" i="6"/>
  <c r="O47" i="6"/>
  <c r="N47" i="6"/>
  <c r="M47" i="6"/>
  <c r="I47" i="6"/>
  <c r="H47" i="6"/>
  <c r="G47" i="6"/>
  <c r="F47" i="6"/>
  <c r="E47" i="6"/>
  <c r="D47" i="6"/>
  <c r="C47" i="6"/>
  <c r="B47" i="6"/>
  <c r="BH46" i="6"/>
  <c r="BG46" i="6"/>
  <c r="BF46" i="6"/>
  <c r="BE46" i="6"/>
  <c r="BD46" i="6"/>
  <c r="BC46" i="6"/>
  <c r="BB46" i="6"/>
  <c r="BA46" i="6"/>
  <c r="AZ46" i="6"/>
  <c r="AZ80" i="6" s="1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I46" i="6"/>
  <c r="AH46" i="6"/>
  <c r="AG46" i="6"/>
  <c r="AG80" i="6" s="1"/>
  <c r="AF46" i="6"/>
  <c r="AE46" i="6"/>
  <c r="AD46" i="6"/>
  <c r="AD80" i="6" s="1"/>
  <c r="AC46" i="6"/>
  <c r="AB46" i="6"/>
  <c r="AA46" i="6"/>
  <c r="Z46" i="6"/>
  <c r="Y46" i="6"/>
  <c r="X46" i="6"/>
  <c r="X80" i="6" s="1"/>
  <c r="W46" i="6"/>
  <c r="V46" i="6"/>
  <c r="U46" i="6"/>
  <c r="T46" i="6"/>
  <c r="S46" i="6"/>
  <c r="R46" i="6"/>
  <c r="Q46" i="6"/>
  <c r="P46" i="6"/>
  <c r="O46" i="6"/>
  <c r="N46" i="6"/>
  <c r="M46" i="6"/>
  <c r="I46" i="6"/>
  <c r="H46" i="6"/>
  <c r="G46" i="6"/>
  <c r="F46" i="6"/>
  <c r="E46" i="6"/>
  <c r="D46" i="6"/>
  <c r="C46" i="6"/>
  <c r="B46" i="6"/>
  <c r="BH45" i="6"/>
  <c r="BG45" i="6"/>
  <c r="BF45" i="6"/>
  <c r="BE45" i="6"/>
  <c r="BD45" i="6"/>
  <c r="BC45" i="6"/>
  <c r="BB45" i="6"/>
  <c r="BA45" i="6"/>
  <c r="AZ45" i="6"/>
  <c r="AZ79" i="6" s="1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I45" i="6"/>
  <c r="AH45" i="6"/>
  <c r="AG45" i="6"/>
  <c r="AG79" i="6" s="1"/>
  <c r="AF45" i="6"/>
  <c r="AE45" i="6"/>
  <c r="AD45" i="6"/>
  <c r="AD79" i="6" s="1"/>
  <c r="AC45" i="6"/>
  <c r="AB45" i="6"/>
  <c r="AA45" i="6"/>
  <c r="Z45" i="6"/>
  <c r="Y45" i="6"/>
  <c r="X45" i="6"/>
  <c r="X79" i="6" s="1"/>
  <c r="W45" i="6"/>
  <c r="V45" i="6"/>
  <c r="U45" i="6"/>
  <c r="T45" i="6"/>
  <c r="S45" i="6"/>
  <c r="R45" i="6"/>
  <c r="Q45" i="6"/>
  <c r="P45" i="6"/>
  <c r="O45" i="6"/>
  <c r="N45" i="6"/>
  <c r="M45" i="6"/>
  <c r="I45" i="6"/>
  <c r="H45" i="6"/>
  <c r="G45" i="6"/>
  <c r="F45" i="6"/>
  <c r="E45" i="6"/>
  <c r="D45" i="6"/>
  <c r="C45" i="6"/>
  <c r="B45" i="6"/>
  <c r="BH44" i="6"/>
  <c r="BG44" i="6"/>
  <c r="BF44" i="6"/>
  <c r="BE44" i="6"/>
  <c r="BD44" i="6"/>
  <c r="BC44" i="6"/>
  <c r="BB44" i="6"/>
  <c r="BA44" i="6"/>
  <c r="AZ44" i="6"/>
  <c r="AZ78" i="6" s="1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I44" i="6"/>
  <c r="AH44" i="6"/>
  <c r="AG44" i="6"/>
  <c r="AG78" i="6" s="1"/>
  <c r="AF44" i="6"/>
  <c r="AE44" i="6"/>
  <c r="AD44" i="6"/>
  <c r="AD78" i="6" s="1"/>
  <c r="AC44" i="6"/>
  <c r="AB44" i="6"/>
  <c r="AA44" i="6"/>
  <c r="Z44" i="6"/>
  <c r="Y44" i="6"/>
  <c r="X44" i="6"/>
  <c r="X78" i="6" s="1"/>
  <c r="W44" i="6"/>
  <c r="V44" i="6"/>
  <c r="U44" i="6"/>
  <c r="T44" i="6"/>
  <c r="S44" i="6"/>
  <c r="R44" i="6"/>
  <c r="Q44" i="6"/>
  <c r="P44" i="6"/>
  <c r="O44" i="6"/>
  <c r="N44" i="6"/>
  <c r="M44" i="6"/>
  <c r="I44" i="6"/>
  <c r="H44" i="6"/>
  <c r="G44" i="6"/>
  <c r="F44" i="6"/>
  <c r="E44" i="6"/>
  <c r="D44" i="6"/>
  <c r="C44" i="6"/>
  <c r="B44" i="6"/>
  <c r="BH43" i="6"/>
  <c r="BG43" i="6"/>
  <c r="BF43" i="6"/>
  <c r="BE43" i="6"/>
  <c r="BD43" i="6"/>
  <c r="BC43" i="6"/>
  <c r="BB43" i="6"/>
  <c r="BA43" i="6"/>
  <c r="AZ43" i="6"/>
  <c r="AZ77" i="6" s="1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I43" i="6"/>
  <c r="AH43" i="6"/>
  <c r="AG43" i="6"/>
  <c r="AG77" i="6" s="1"/>
  <c r="AF43" i="6"/>
  <c r="AE43" i="6"/>
  <c r="AD43" i="6"/>
  <c r="AD77" i="6" s="1"/>
  <c r="AC43" i="6"/>
  <c r="AB43" i="6"/>
  <c r="AA43" i="6"/>
  <c r="Z43" i="6"/>
  <c r="Y43" i="6"/>
  <c r="X43" i="6"/>
  <c r="X77" i="6" s="1"/>
  <c r="W43" i="6"/>
  <c r="V43" i="6"/>
  <c r="U43" i="6"/>
  <c r="T43" i="6"/>
  <c r="S43" i="6"/>
  <c r="R43" i="6"/>
  <c r="Q43" i="6"/>
  <c r="P43" i="6"/>
  <c r="O43" i="6"/>
  <c r="N43" i="6"/>
  <c r="M43" i="6"/>
  <c r="I43" i="6"/>
  <c r="H43" i="6"/>
  <c r="G43" i="6"/>
  <c r="F43" i="6"/>
  <c r="E43" i="6"/>
  <c r="D43" i="6"/>
  <c r="C43" i="6"/>
  <c r="B43" i="6"/>
  <c r="BH42" i="6"/>
  <c r="BG42" i="6"/>
  <c r="BF42" i="6"/>
  <c r="BE42" i="6"/>
  <c r="BD42" i="6"/>
  <c r="BC42" i="6"/>
  <c r="BB42" i="6"/>
  <c r="BA42" i="6"/>
  <c r="AZ42" i="6"/>
  <c r="AZ76" i="6" s="1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I42" i="6"/>
  <c r="AH42" i="6"/>
  <c r="AG42" i="6"/>
  <c r="AG76" i="6" s="1"/>
  <c r="AF42" i="6"/>
  <c r="AE42" i="6"/>
  <c r="AD42" i="6"/>
  <c r="AD76" i="6" s="1"/>
  <c r="AC42" i="6"/>
  <c r="AB42" i="6"/>
  <c r="AA42" i="6"/>
  <c r="Z42" i="6"/>
  <c r="Y42" i="6"/>
  <c r="X42" i="6"/>
  <c r="X76" i="6" s="1"/>
  <c r="W42" i="6"/>
  <c r="V42" i="6"/>
  <c r="U42" i="6"/>
  <c r="T42" i="6"/>
  <c r="S42" i="6"/>
  <c r="R42" i="6"/>
  <c r="Q42" i="6"/>
  <c r="P42" i="6"/>
  <c r="O42" i="6"/>
  <c r="N42" i="6"/>
  <c r="M42" i="6"/>
  <c r="I42" i="6"/>
  <c r="H42" i="6"/>
  <c r="G42" i="6"/>
  <c r="F42" i="6"/>
  <c r="E42" i="6"/>
  <c r="D42" i="6"/>
  <c r="C42" i="6"/>
  <c r="B42" i="6"/>
  <c r="BH41" i="6"/>
  <c r="BG41" i="6"/>
  <c r="BF41" i="6"/>
  <c r="BE41" i="6"/>
  <c r="BD41" i="6"/>
  <c r="BC41" i="6"/>
  <c r="BB41" i="6"/>
  <c r="BA41" i="6"/>
  <c r="AZ41" i="6"/>
  <c r="AZ75" i="6" s="1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I41" i="6"/>
  <c r="AH41" i="6"/>
  <c r="AG41" i="6"/>
  <c r="AG75" i="6" s="1"/>
  <c r="AF41" i="6"/>
  <c r="AE41" i="6"/>
  <c r="AD41" i="6"/>
  <c r="AD75" i="6" s="1"/>
  <c r="AC41" i="6"/>
  <c r="AB41" i="6"/>
  <c r="AA41" i="6"/>
  <c r="Z41" i="6"/>
  <c r="Y41" i="6"/>
  <c r="X41" i="6"/>
  <c r="X75" i="6" s="1"/>
  <c r="W41" i="6"/>
  <c r="V41" i="6"/>
  <c r="U41" i="6"/>
  <c r="T41" i="6"/>
  <c r="S41" i="6"/>
  <c r="R41" i="6"/>
  <c r="Q41" i="6"/>
  <c r="P41" i="6"/>
  <c r="O41" i="6"/>
  <c r="N41" i="6"/>
  <c r="M41" i="6"/>
  <c r="I41" i="6"/>
  <c r="H41" i="6"/>
  <c r="G41" i="6"/>
  <c r="F41" i="6"/>
  <c r="E41" i="6"/>
  <c r="D41" i="6"/>
  <c r="C41" i="6"/>
  <c r="B41" i="6"/>
  <c r="BH40" i="6"/>
  <c r="BG40" i="6"/>
  <c r="BF40" i="6"/>
  <c r="BE40" i="6"/>
  <c r="BD40" i="6"/>
  <c r="BC40" i="6"/>
  <c r="BB40" i="6"/>
  <c r="BA40" i="6"/>
  <c r="AZ40" i="6"/>
  <c r="AZ74" i="6" s="1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I40" i="6"/>
  <c r="AH40" i="6"/>
  <c r="AG40" i="6"/>
  <c r="AG74" i="6" s="1"/>
  <c r="AF40" i="6"/>
  <c r="AE40" i="6"/>
  <c r="AD40" i="6"/>
  <c r="AD74" i="6" s="1"/>
  <c r="AC40" i="6"/>
  <c r="AB40" i="6"/>
  <c r="AA40" i="6"/>
  <c r="Z40" i="6"/>
  <c r="Y40" i="6"/>
  <c r="X40" i="6"/>
  <c r="X74" i="6" s="1"/>
  <c r="W40" i="6"/>
  <c r="V40" i="6"/>
  <c r="U40" i="6"/>
  <c r="T40" i="6"/>
  <c r="S40" i="6"/>
  <c r="R40" i="6"/>
  <c r="Q40" i="6"/>
  <c r="P40" i="6"/>
  <c r="O40" i="6"/>
  <c r="N40" i="6"/>
  <c r="M40" i="6"/>
  <c r="I40" i="6"/>
  <c r="H40" i="6"/>
  <c r="G40" i="6"/>
  <c r="F40" i="6"/>
  <c r="E40" i="6"/>
  <c r="C40" i="6"/>
  <c r="B40" i="6"/>
  <c r="BH39" i="6"/>
  <c r="BG39" i="6"/>
  <c r="BF39" i="6"/>
  <c r="BE39" i="6"/>
  <c r="BD39" i="6"/>
  <c r="BC39" i="6"/>
  <c r="BB39" i="6"/>
  <c r="BA39" i="6"/>
  <c r="AZ39" i="6"/>
  <c r="AZ73" i="6" s="1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I39" i="6"/>
  <c r="AH39" i="6"/>
  <c r="AG39" i="6"/>
  <c r="AG73" i="6" s="1"/>
  <c r="AF39" i="6"/>
  <c r="AE39" i="6"/>
  <c r="AD39" i="6"/>
  <c r="AD73" i="6" s="1"/>
  <c r="AC39" i="6"/>
  <c r="AB39" i="6"/>
  <c r="AA39" i="6"/>
  <c r="Z39" i="6"/>
  <c r="Y39" i="6"/>
  <c r="X39" i="6"/>
  <c r="X73" i="6" s="1"/>
  <c r="W39" i="6"/>
  <c r="V39" i="6"/>
  <c r="U39" i="6"/>
  <c r="T39" i="6"/>
  <c r="S39" i="6"/>
  <c r="R39" i="6"/>
  <c r="Q39" i="6"/>
  <c r="P39" i="6"/>
  <c r="O39" i="6"/>
  <c r="N39" i="6"/>
  <c r="M39" i="6"/>
  <c r="I39" i="6"/>
  <c r="H39" i="6"/>
  <c r="G39" i="6"/>
  <c r="F39" i="6"/>
  <c r="E39" i="6"/>
  <c r="D39" i="6"/>
  <c r="C39" i="6"/>
  <c r="B39" i="6"/>
  <c r="BH38" i="6"/>
  <c r="BG38" i="6"/>
  <c r="BF38" i="6"/>
  <c r="BE38" i="6"/>
  <c r="BD38" i="6"/>
  <c r="BC38" i="6"/>
  <c r="BB38" i="6"/>
  <c r="BA38" i="6"/>
  <c r="AZ38" i="6"/>
  <c r="AZ72" i="6" s="1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I38" i="6"/>
  <c r="AH38" i="6"/>
  <c r="AG38" i="6"/>
  <c r="AG72" i="6" s="1"/>
  <c r="AF38" i="6"/>
  <c r="AE38" i="6"/>
  <c r="AD38" i="6"/>
  <c r="AD72" i="6" s="1"/>
  <c r="AC38" i="6"/>
  <c r="AB38" i="6"/>
  <c r="AA38" i="6"/>
  <c r="Z38" i="6"/>
  <c r="Y38" i="6"/>
  <c r="X38" i="6"/>
  <c r="X72" i="6" s="1"/>
  <c r="W38" i="6"/>
  <c r="V38" i="6"/>
  <c r="U38" i="6"/>
  <c r="T38" i="6"/>
  <c r="S38" i="6"/>
  <c r="R38" i="6"/>
  <c r="Q38" i="6"/>
  <c r="P38" i="6"/>
  <c r="O38" i="6"/>
  <c r="N38" i="6"/>
  <c r="M38" i="6"/>
  <c r="I38" i="6"/>
  <c r="H38" i="6"/>
  <c r="G38" i="6"/>
  <c r="F38" i="6"/>
  <c r="E38" i="6"/>
  <c r="D38" i="6"/>
  <c r="C38" i="6"/>
  <c r="B38" i="6"/>
  <c r="BH37" i="6"/>
  <c r="BG37" i="6"/>
  <c r="BF37" i="6"/>
  <c r="BE37" i="6"/>
  <c r="BD37" i="6"/>
  <c r="BC37" i="6"/>
  <c r="BB37" i="6"/>
  <c r="BA37" i="6"/>
  <c r="AZ37" i="6"/>
  <c r="AZ71" i="6" s="1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I37" i="6"/>
  <c r="AH37" i="6"/>
  <c r="AG37" i="6"/>
  <c r="AG71" i="6" s="1"/>
  <c r="AF37" i="6"/>
  <c r="AE37" i="6"/>
  <c r="AD37" i="6"/>
  <c r="AD71" i="6" s="1"/>
  <c r="AC37" i="6"/>
  <c r="AB37" i="6"/>
  <c r="AA37" i="6"/>
  <c r="Z37" i="6"/>
  <c r="Y37" i="6"/>
  <c r="X37" i="6"/>
  <c r="X71" i="6" s="1"/>
  <c r="W37" i="6"/>
  <c r="V37" i="6"/>
  <c r="U37" i="6"/>
  <c r="T37" i="6"/>
  <c r="S37" i="6"/>
  <c r="R37" i="6"/>
  <c r="Q37" i="6"/>
  <c r="P37" i="6"/>
  <c r="O37" i="6"/>
  <c r="N37" i="6"/>
  <c r="M37" i="6"/>
  <c r="L37" i="6"/>
  <c r="I37" i="6"/>
  <c r="H37" i="6"/>
  <c r="G37" i="6"/>
  <c r="F37" i="6"/>
  <c r="E37" i="6"/>
  <c r="D37" i="6"/>
  <c r="C37" i="6"/>
  <c r="B37" i="6"/>
  <c r="A37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I36" i="6"/>
  <c r="H36" i="6"/>
  <c r="G36" i="6"/>
  <c r="F36" i="6"/>
  <c r="E36" i="6"/>
  <c r="D36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I35" i="6"/>
  <c r="H35" i="6"/>
  <c r="G35" i="6"/>
  <c r="F35" i="6"/>
  <c r="E35" i="6"/>
  <c r="D35" i="6"/>
  <c r="D62" i="6" l="1"/>
  <c r="F62" i="6"/>
  <c r="Z90" i="6"/>
  <c r="AJ89" i="6"/>
  <c r="BD90" i="6"/>
  <c r="BD91" i="6"/>
  <c r="Z91" i="6"/>
  <c r="Z87" i="6"/>
  <c r="Z88" i="6"/>
  <c r="Z89" i="6"/>
  <c r="AB90" i="6"/>
  <c r="Z92" i="6"/>
  <c r="AJ93" i="6"/>
  <c r="BC93" i="6"/>
  <c r="AJ90" i="6"/>
  <c r="BC90" i="6"/>
  <c r="AB91" i="6"/>
  <c r="BD92" i="6"/>
  <c r="Z93" i="6"/>
  <c r="AB87" i="6"/>
  <c r="AB88" i="6"/>
  <c r="AJ88" i="6"/>
  <c r="AB89" i="6"/>
  <c r="AJ91" i="6"/>
  <c r="BC91" i="6"/>
  <c r="AB92" i="6"/>
  <c r="BD93" i="6"/>
  <c r="AJ92" i="6"/>
  <c r="BC92" i="6"/>
  <c r="AB93" i="6"/>
  <c r="M91" i="6"/>
  <c r="N91" i="6"/>
  <c r="R91" i="6"/>
  <c r="V91" i="6"/>
  <c r="AH91" i="6"/>
  <c r="AP91" i="6"/>
  <c r="AT91" i="6"/>
  <c r="AX91" i="6"/>
  <c r="BB91" i="6"/>
  <c r="BF91" i="6"/>
  <c r="N92" i="6"/>
  <c r="R92" i="6"/>
  <c r="V92" i="6"/>
  <c r="AH92" i="6"/>
  <c r="AM92" i="6"/>
  <c r="AQ92" i="6"/>
  <c r="AU92" i="6"/>
  <c r="AY92" i="6"/>
  <c r="BE92" i="6"/>
  <c r="M93" i="6"/>
  <c r="Q93" i="6"/>
  <c r="U93" i="6"/>
  <c r="Y93" i="6"/>
  <c r="AC93" i="6"/>
  <c r="AP93" i="6"/>
  <c r="AT93" i="6"/>
  <c r="AX93" i="6"/>
  <c r="BB93" i="6"/>
  <c r="BH93" i="6"/>
  <c r="O91" i="6"/>
  <c r="S91" i="6"/>
  <c r="W91" i="6"/>
  <c r="AA91" i="6"/>
  <c r="AE91" i="6"/>
  <c r="AI91" i="6"/>
  <c r="AM91" i="6"/>
  <c r="AQ91" i="6"/>
  <c r="AU91" i="6"/>
  <c r="AY91" i="6"/>
  <c r="BG91" i="6"/>
  <c r="O92" i="6"/>
  <c r="S92" i="6"/>
  <c r="W92" i="6"/>
  <c r="AA92" i="6"/>
  <c r="AE92" i="6"/>
  <c r="AI92" i="6"/>
  <c r="AN92" i="6"/>
  <c r="AR92" i="6"/>
  <c r="AV92" i="6"/>
  <c r="BF92" i="6"/>
  <c r="N93" i="6"/>
  <c r="R93" i="6"/>
  <c r="V93" i="6"/>
  <c r="AH93" i="6"/>
  <c r="AM93" i="6"/>
  <c r="AQ93" i="6"/>
  <c r="AU93" i="6"/>
  <c r="AY93" i="6"/>
  <c r="BE93" i="6"/>
  <c r="P91" i="6"/>
  <c r="T91" i="6"/>
  <c r="AF91" i="6"/>
  <c r="AN91" i="6"/>
  <c r="AR91" i="6"/>
  <c r="AV91" i="6"/>
  <c r="BH91" i="6"/>
  <c r="P92" i="6"/>
  <c r="T92" i="6"/>
  <c r="AF92" i="6"/>
  <c r="AK92" i="6"/>
  <c r="AO92" i="6"/>
  <c r="AW92" i="6"/>
  <c r="BA92" i="6"/>
  <c r="BG92" i="6"/>
  <c r="O93" i="6"/>
  <c r="S93" i="6"/>
  <c r="W93" i="6"/>
  <c r="AA93" i="6"/>
  <c r="AE93" i="6"/>
  <c r="AI93" i="6"/>
  <c r="AN93" i="6"/>
  <c r="AR93" i="6"/>
  <c r="AV93" i="6"/>
  <c r="BF93" i="6"/>
  <c r="Q91" i="6"/>
  <c r="U91" i="6"/>
  <c r="Y91" i="6"/>
  <c r="AC91" i="6"/>
  <c r="AK91" i="6"/>
  <c r="AO91" i="6"/>
  <c r="AW91" i="6"/>
  <c r="BA91" i="6"/>
  <c r="BE91" i="6"/>
  <c r="M92" i="6"/>
  <c r="Q92" i="6"/>
  <c r="U92" i="6"/>
  <c r="Y92" i="6"/>
  <c r="AC92" i="6"/>
  <c r="AP92" i="6"/>
  <c r="AT92" i="6"/>
  <c r="AX92" i="6"/>
  <c r="BB92" i="6"/>
  <c r="BH92" i="6"/>
  <c r="P93" i="6"/>
  <c r="T93" i="6"/>
  <c r="AF93" i="6"/>
  <c r="AK93" i="6"/>
  <c r="AO93" i="6"/>
  <c r="AW93" i="6"/>
  <c r="BA93" i="6"/>
  <c r="BG93" i="6"/>
  <c r="X95" i="6"/>
  <c r="AZ95" i="6"/>
  <c r="G62" i="6"/>
  <c r="AG95" i="6"/>
  <c r="AD95" i="6"/>
  <c r="E62" i="6"/>
  <c r="I62" i="6"/>
  <c r="H62" i="6"/>
  <c r="M84" i="6"/>
  <c r="Y84" i="6"/>
  <c r="AO84" i="6"/>
  <c r="AA85" i="6"/>
  <c r="AE85" i="6"/>
  <c r="AQ85" i="6"/>
  <c r="BC85" i="6"/>
  <c r="BG85" i="6"/>
  <c r="M86" i="6"/>
  <c r="Y86" i="6"/>
  <c r="AO86" i="6"/>
  <c r="AA87" i="6"/>
  <c r="AE87" i="6"/>
  <c r="AQ87" i="6"/>
  <c r="BC87" i="6"/>
  <c r="BG87" i="6"/>
  <c r="M88" i="6"/>
  <c r="Y88" i="6"/>
  <c r="AO88" i="6"/>
  <c r="W89" i="6"/>
  <c r="AA89" i="6"/>
  <c r="AE89" i="6"/>
  <c r="AQ89" i="6"/>
  <c r="BC89" i="6"/>
  <c r="BG89" i="6"/>
  <c r="M90" i="6"/>
  <c r="Y90" i="6"/>
  <c r="AO90" i="6"/>
  <c r="Z84" i="6"/>
  <c r="V86" i="6"/>
  <c r="BB86" i="6"/>
  <c r="AN87" i="6"/>
  <c r="BF88" i="6"/>
  <c r="AN89" i="6"/>
  <c r="BF90" i="6"/>
  <c r="M71" i="6"/>
  <c r="Y71" i="6"/>
  <c r="AO71" i="6"/>
  <c r="AA72" i="6"/>
  <c r="AE72" i="6"/>
  <c r="M73" i="6"/>
  <c r="Y73" i="6"/>
  <c r="M75" i="6"/>
  <c r="M77" i="6"/>
  <c r="M79" i="6"/>
  <c r="M81" i="6"/>
  <c r="Y81" i="6"/>
  <c r="AO81" i="6"/>
  <c r="AA82" i="6"/>
  <c r="AE82" i="6"/>
  <c r="AQ82" i="6"/>
  <c r="BC82" i="6"/>
  <c r="BG82" i="6"/>
  <c r="M83" i="6"/>
  <c r="Y83" i="6"/>
  <c r="AO83" i="6"/>
  <c r="AM84" i="6"/>
  <c r="BC84" i="6"/>
  <c r="AW85" i="6"/>
  <c r="O86" i="6"/>
  <c r="M87" i="6"/>
  <c r="BE87" i="6"/>
  <c r="BE89" i="6"/>
  <c r="AB86" i="6"/>
  <c r="AJ86" i="6"/>
  <c r="AR86" i="6"/>
  <c r="O71" i="6"/>
  <c r="AA71" i="6"/>
  <c r="AE71" i="6"/>
  <c r="AM71" i="6"/>
  <c r="AU71" i="6"/>
  <c r="AY71" i="6"/>
  <c r="BG71" i="6"/>
  <c r="M72" i="6"/>
  <c r="Q72" i="6"/>
  <c r="U72" i="6"/>
  <c r="Y72" i="6"/>
  <c r="AC72" i="6"/>
  <c r="AK72" i="6"/>
  <c r="AO72" i="6"/>
  <c r="AW72" i="6"/>
  <c r="BA72" i="6"/>
  <c r="BE72" i="6"/>
  <c r="O73" i="6"/>
  <c r="S73" i="6"/>
  <c r="W73" i="6"/>
  <c r="AA73" i="6"/>
  <c r="AE73" i="6"/>
  <c r="AI73" i="6"/>
  <c r="AM73" i="6"/>
  <c r="AQ73" i="6"/>
  <c r="AU73" i="6"/>
  <c r="AY73" i="6"/>
  <c r="BC73" i="6"/>
  <c r="BG73" i="6"/>
  <c r="M74" i="6"/>
  <c r="Q74" i="6"/>
  <c r="U74" i="6"/>
  <c r="Y74" i="6"/>
  <c r="AC74" i="6"/>
  <c r="AK74" i="6"/>
  <c r="AO74" i="6"/>
  <c r="AW74" i="6"/>
  <c r="BA74" i="6"/>
  <c r="BE74" i="6"/>
  <c r="O75" i="6"/>
  <c r="S75" i="6"/>
  <c r="W75" i="6"/>
  <c r="AA75" i="6"/>
  <c r="AE75" i="6"/>
  <c r="AI75" i="6"/>
  <c r="AM75" i="6"/>
  <c r="AQ75" i="6"/>
  <c r="AU75" i="6"/>
  <c r="AY75" i="6"/>
  <c r="BC75" i="6"/>
  <c r="BG75" i="6"/>
  <c r="M76" i="6"/>
  <c r="Q76" i="6"/>
  <c r="U76" i="6"/>
  <c r="Y76" i="6"/>
  <c r="AC76" i="6"/>
  <c r="AK76" i="6"/>
  <c r="AO76" i="6"/>
  <c r="AW76" i="6"/>
  <c r="BA76" i="6"/>
  <c r="BE76" i="6"/>
  <c r="O77" i="6"/>
  <c r="S77" i="6"/>
  <c r="W77" i="6"/>
  <c r="AA77" i="6"/>
  <c r="AE77" i="6"/>
  <c r="AI77" i="6"/>
  <c r="AM77" i="6"/>
  <c r="AQ77" i="6"/>
  <c r="AU77" i="6"/>
  <c r="AY77" i="6"/>
  <c r="BC77" i="6"/>
  <c r="BG77" i="6"/>
  <c r="M78" i="6"/>
  <c r="Q78" i="6"/>
  <c r="U78" i="6"/>
  <c r="Y78" i="6"/>
  <c r="AC78" i="6"/>
  <c r="AK78" i="6"/>
  <c r="AO78" i="6"/>
  <c r="AW78" i="6"/>
  <c r="BA78" i="6"/>
  <c r="BE78" i="6"/>
  <c r="O79" i="6"/>
  <c r="S79" i="6"/>
  <c r="W79" i="6"/>
  <c r="AA79" i="6"/>
  <c r="AE79" i="6"/>
  <c r="AI79" i="6"/>
  <c r="AM79" i="6"/>
  <c r="AQ79" i="6"/>
  <c r="AU79" i="6"/>
  <c r="AY79" i="6"/>
  <c r="BC79" i="6"/>
  <c r="BG79" i="6"/>
  <c r="M80" i="6"/>
  <c r="Q80" i="6"/>
  <c r="U80" i="6"/>
  <c r="Y80" i="6"/>
  <c r="AC80" i="6"/>
  <c r="AK80" i="6"/>
  <c r="AO80" i="6"/>
  <c r="AW80" i="6"/>
  <c r="BA80" i="6"/>
  <c r="BE80" i="6"/>
  <c r="O81" i="6"/>
  <c r="S81" i="6"/>
  <c r="W81" i="6"/>
  <c r="AA81" i="6"/>
  <c r="AE81" i="6"/>
  <c r="AI81" i="6"/>
  <c r="AM81" i="6"/>
  <c r="AQ81" i="6"/>
  <c r="AU81" i="6"/>
  <c r="AY81" i="6"/>
  <c r="BC81" i="6"/>
  <c r="BG81" i="6"/>
  <c r="M82" i="6"/>
  <c r="Q82" i="6"/>
  <c r="U82" i="6"/>
  <c r="Y82" i="6"/>
  <c r="AC82" i="6"/>
  <c r="AK82" i="6"/>
  <c r="AO82" i="6"/>
  <c r="AW82" i="6"/>
  <c r="BA82" i="6"/>
  <c r="BE82" i="6"/>
  <c r="O83" i="6"/>
  <c r="S83" i="6"/>
  <c r="W83" i="6"/>
  <c r="AA83" i="6"/>
  <c r="AE83" i="6"/>
  <c r="AI83" i="6"/>
  <c r="AM83" i="6"/>
  <c r="AQ83" i="6"/>
  <c r="AU83" i="6"/>
  <c r="AY83" i="6"/>
  <c r="BC83" i="6"/>
  <c r="BG83" i="6"/>
  <c r="Q84" i="6"/>
  <c r="U84" i="6"/>
  <c r="AC84" i="6"/>
  <c r="AK84" i="6"/>
  <c r="AW84" i="6"/>
  <c r="BA84" i="6"/>
  <c r="BE84" i="6"/>
  <c r="O85" i="6"/>
  <c r="S85" i="6"/>
  <c r="W85" i="6"/>
  <c r="AI85" i="6"/>
  <c r="AM85" i="6"/>
  <c r="AU85" i="6"/>
  <c r="AY85" i="6"/>
  <c r="Q86" i="6"/>
  <c r="U86" i="6"/>
  <c r="AC86" i="6"/>
  <c r="S71" i="6"/>
  <c r="W71" i="6"/>
  <c r="AI71" i="6"/>
  <c r="AQ71" i="6"/>
  <c r="BC71" i="6"/>
  <c r="P71" i="6"/>
  <c r="T71" i="6"/>
  <c r="AB71" i="6"/>
  <c r="AF71" i="6"/>
  <c r="AJ71" i="6"/>
  <c r="AN71" i="6"/>
  <c r="AR71" i="6"/>
  <c r="AV71" i="6"/>
  <c r="BD71" i="6"/>
  <c r="BH71" i="6"/>
  <c r="N72" i="6"/>
  <c r="R72" i="6"/>
  <c r="V72" i="6"/>
  <c r="Z72" i="6"/>
  <c r="AH72" i="6"/>
  <c r="AP72" i="6"/>
  <c r="AT72" i="6"/>
  <c r="AX72" i="6"/>
  <c r="BB72" i="6"/>
  <c r="BF72" i="6"/>
  <c r="P73" i="6"/>
  <c r="T73" i="6"/>
  <c r="AB73" i="6"/>
  <c r="AF73" i="6"/>
  <c r="AJ73" i="6"/>
  <c r="AN73" i="6"/>
  <c r="AR73" i="6"/>
  <c r="AV73" i="6"/>
  <c r="BD73" i="6"/>
  <c r="BH73" i="6"/>
  <c r="N74" i="6"/>
  <c r="R74" i="6"/>
  <c r="V74" i="6"/>
  <c r="Z74" i="6"/>
  <c r="AH74" i="6"/>
  <c r="AP74" i="6"/>
  <c r="AT74" i="6"/>
  <c r="AX74" i="6"/>
  <c r="BB74" i="6"/>
  <c r="BF74" i="6"/>
  <c r="P75" i="6"/>
  <c r="T75" i="6"/>
  <c r="AB75" i="6"/>
  <c r="AF75" i="6"/>
  <c r="AJ75" i="6"/>
  <c r="AN75" i="6"/>
  <c r="AR75" i="6"/>
  <c r="AV75" i="6"/>
  <c r="BD75" i="6"/>
  <c r="BH75" i="6"/>
  <c r="N76" i="6"/>
  <c r="R76" i="6"/>
  <c r="V76" i="6"/>
  <c r="Z76" i="6"/>
  <c r="AH76" i="6"/>
  <c r="AP76" i="6"/>
  <c r="AT76" i="6"/>
  <c r="AX76" i="6"/>
  <c r="BB76" i="6"/>
  <c r="BF76" i="6"/>
  <c r="P77" i="6"/>
  <c r="T77" i="6"/>
  <c r="AB77" i="6"/>
  <c r="AF77" i="6"/>
  <c r="AJ77" i="6"/>
  <c r="AN77" i="6"/>
  <c r="AR77" i="6"/>
  <c r="AV77" i="6"/>
  <c r="BD77" i="6"/>
  <c r="BH77" i="6"/>
  <c r="N78" i="6"/>
  <c r="R78" i="6"/>
  <c r="V78" i="6"/>
  <c r="Z78" i="6"/>
  <c r="AH78" i="6"/>
  <c r="AP78" i="6"/>
  <c r="AT78" i="6"/>
  <c r="AX78" i="6"/>
  <c r="BB78" i="6"/>
  <c r="BF78" i="6"/>
  <c r="P79" i="6"/>
  <c r="T79" i="6"/>
  <c r="AB79" i="6"/>
  <c r="AF79" i="6"/>
  <c r="AJ79" i="6"/>
  <c r="AN79" i="6"/>
  <c r="AR79" i="6"/>
  <c r="AV79" i="6"/>
  <c r="BD79" i="6"/>
  <c r="BH79" i="6"/>
  <c r="N80" i="6"/>
  <c r="R80" i="6"/>
  <c r="V80" i="6"/>
  <c r="Z80" i="6"/>
  <c r="AH80" i="6"/>
  <c r="AP80" i="6"/>
  <c r="AT80" i="6"/>
  <c r="AX80" i="6"/>
  <c r="BB80" i="6"/>
  <c r="BF80" i="6"/>
  <c r="P81" i="6"/>
  <c r="T81" i="6"/>
  <c r="AB81" i="6"/>
  <c r="AF81" i="6"/>
  <c r="AJ81" i="6"/>
  <c r="AN81" i="6"/>
  <c r="AR81" i="6"/>
  <c r="AV81" i="6"/>
  <c r="BD81" i="6"/>
  <c r="BH81" i="6"/>
  <c r="N82" i="6"/>
  <c r="R82" i="6"/>
  <c r="V82" i="6"/>
  <c r="Z82" i="6"/>
  <c r="AH82" i="6"/>
  <c r="AP82" i="6"/>
  <c r="AT82" i="6"/>
  <c r="AX82" i="6"/>
  <c r="BB82" i="6"/>
  <c r="BF82" i="6"/>
  <c r="P83" i="6"/>
  <c r="T83" i="6"/>
  <c r="AB83" i="6"/>
  <c r="AF83" i="6"/>
  <c r="AJ83" i="6"/>
  <c r="AN83" i="6"/>
  <c r="AR83" i="6"/>
  <c r="AV83" i="6"/>
  <c r="BD83" i="6"/>
  <c r="BH83" i="6"/>
  <c r="N84" i="6"/>
  <c r="R84" i="6"/>
  <c r="V84" i="6"/>
  <c r="BD85" i="6"/>
  <c r="Q71" i="6"/>
  <c r="U71" i="6"/>
  <c r="AC71" i="6"/>
  <c r="BA71" i="6"/>
  <c r="BE71" i="6"/>
  <c r="O72" i="6"/>
  <c r="S72" i="6"/>
  <c r="W72" i="6"/>
  <c r="AI72" i="6"/>
  <c r="AM72" i="6"/>
  <c r="AQ72" i="6"/>
  <c r="AU72" i="6"/>
  <c r="AY72" i="6"/>
  <c r="BC72" i="6"/>
  <c r="BG72" i="6"/>
  <c r="Q73" i="6"/>
  <c r="U73" i="6"/>
  <c r="AC73" i="6"/>
  <c r="AK73" i="6"/>
  <c r="AO73" i="6"/>
  <c r="AW73" i="6"/>
  <c r="BA73" i="6"/>
  <c r="BE73" i="6"/>
  <c r="O74" i="6"/>
  <c r="S74" i="6"/>
  <c r="W74" i="6"/>
  <c r="AA74" i="6"/>
  <c r="AE74" i="6"/>
  <c r="AI74" i="6"/>
  <c r="AM74" i="6"/>
  <c r="AQ74" i="6"/>
  <c r="AU74" i="6"/>
  <c r="AY74" i="6"/>
  <c r="BC74" i="6"/>
  <c r="BG74" i="6"/>
  <c r="Q75" i="6"/>
  <c r="U75" i="6"/>
  <c r="Y75" i="6"/>
  <c r="AC75" i="6"/>
  <c r="AK75" i="6"/>
  <c r="AO75" i="6"/>
  <c r="AW75" i="6"/>
  <c r="BA75" i="6"/>
  <c r="BE75" i="6"/>
  <c r="O76" i="6"/>
  <c r="S76" i="6"/>
  <c r="W76" i="6"/>
  <c r="AA76" i="6"/>
  <c r="AE76" i="6"/>
  <c r="AI76" i="6"/>
  <c r="AM76" i="6"/>
  <c r="AQ76" i="6"/>
  <c r="AU76" i="6"/>
  <c r="AY76" i="6"/>
  <c r="BC76" i="6"/>
  <c r="BG76" i="6"/>
  <c r="Q77" i="6"/>
  <c r="U77" i="6"/>
  <c r="Y77" i="6"/>
  <c r="AC77" i="6"/>
  <c r="AK77" i="6"/>
  <c r="AO77" i="6"/>
  <c r="AW77" i="6"/>
  <c r="BA77" i="6"/>
  <c r="BE77" i="6"/>
  <c r="O78" i="6"/>
  <c r="S78" i="6"/>
  <c r="W78" i="6"/>
  <c r="AA78" i="6"/>
  <c r="AE78" i="6"/>
  <c r="AI78" i="6"/>
  <c r="AM78" i="6"/>
  <c r="AQ78" i="6"/>
  <c r="AU78" i="6"/>
  <c r="AY78" i="6"/>
  <c r="BC78" i="6"/>
  <c r="BG78" i="6"/>
  <c r="Q79" i="6"/>
  <c r="U79" i="6"/>
  <c r="Y79" i="6"/>
  <c r="AC79" i="6"/>
  <c r="AK79" i="6"/>
  <c r="AO79" i="6"/>
  <c r="AW79" i="6"/>
  <c r="BA79" i="6"/>
  <c r="BE79" i="6"/>
  <c r="O80" i="6"/>
  <c r="S80" i="6"/>
  <c r="W80" i="6"/>
  <c r="AA80" i="6"/>
  <c r="AE80" i="6"/>
  <c r="AI80" i="6"/>
  <c r="AM80" i="6"/>
  <c r="AQ80" i="6"/>
  <c r="AU80" i="6"/>
  <c r="AY80" i="6"/>
  <c r="BC80" i="6"/>
  <c r="BG80" i="6"/>
  <c r="Q81" i="6"/>
  <c r="U81" i="6"/>
  <c r="AC81" i="6"/>
  <c r="AK81" i="6"/>
  <c r="AW81" i="6"/>
  <c r="BA81" i="6"/>
  <c r="BE81" i="6"/>
  <c r="O82" i="6"/>
  <c r="S82" i="6"/>
  <c r="W82" i="6"/>
  <c r="AI82" i="6"/>
  <c r="AM82" i="6"/>
  <c r="AU82" i="6"/>
  <c r="AY82" i="6"/>
  <c r="Q83" i="6"/>
  <c r="U83" i="6"/>
  <c r="AC83" i="6"/>
  <c r="AK83" i="6"/>
  <c r="AW83" i="6"/>
  <c r="BA83" i="6"/>
  <c r="AK71" i="6"/>
  <c r="AW71" i="6"/>
  <c r="N71" i="6"/>
  <c r="R71" i="6"/>
  <c r="V71" i="6"/>
  <c r="Z71" i="6"/>
  <c r="AH71" i="6"/>
  <c r="AP71" i="6"/>
  <c r="AT71" i="6"/>
  <c r="AX71" i="6"/>
  <c r="BB71" i="6"/>
  <c r="BF71" i="6"/>
  <c r="P72" i="6"/>
  <c r="T72" i="6"/>
  <c r="AB72" i="6"/>
  <c r="AF72" i="6"/>
  <c r="AJ72" i="6"/>
  <c r="AN72" i="6"/>
  <c r="AR72" i="6"/>
  <c r="AV72" i="6"/>
  <c r="BD72" i="6"/>
  <c r="BH72" i="6"/>
  <c r="N73" i="6"/>
  <c r="R73" i="6"/>
  <c r="V73" i="6"/>
  <c r="Z73" i="6"/>
  <c r="AH73" i="6"/>
  <c r="AP73" i="6"/>
  <c r="AT73" i="6"/>
  <c r="AX73" i="6"/>
  <c r="BB73" i="6"/>
  <c r="BF73" i="6"/>
  <c r="P74" i="6"/>
  <c r="T74" i="6"/>
  <c r="AB74" i="6"/>
  <c r="AF74" i="6"/>
  <c r="AJ74" i="6"/>
  <c r="AN74" i="6"/>
  <c r="AR74" i="6"/>
  <c r="AV74" i="6"/>
  <c r="BD74" i="6"/>
  <c r="BH74" i="6"/>
  <c r="N75" i="6"/>
  <c r="R75" i="6"/>
  <c r="V75" i="6"/>
  <c r="Z75" i="6"/>
  <c r="AH75" i="6"/>
  <c r="AP75" i="6"/>
  <c r="AT75" i="6"/>
  <c r="AX75" i="6"/>
  <c r="BB75" i="6"/>
  <c r="BF75" i="6"/>
  <c r="P76" i="6"/>
  <c r="T76" i="6"/>
  <c r="AB76" i="6"/>
  <c r="AF76" i="6"/>
  <c r="AJ76" i="6"/>
  <c r="AN76" i="6"/>
  <c r="AR76" i="6"/>
  <c r="AV76" i="6"/>
  <c r="BD76" i="6"/>
  <c r="BH76" i="6"/>
  <c r="N77" i="6"/>
  <c r="R77" i="6"/>
  <c r="V77" i="6"/>
  <c r="Z77" i="6"/>
  <c r="AH77" i="6"/>
  <c r="AP77" i="6"/>
  <c r="AT77" i="6"/>
  <c r="AX77" i="6"/>
  <c r="BB77" i="6"/>
  <c r="BF77" i="6"/>
  <c r="P78" i="6"/>
  <c r="T78" i="6"/>
  <c r="AB78" i="6"/>
  <c r="AF78" i="6"/>
  <c r="AJ78" i="6"/>
  <c r="AN78" i="6"/>
  <c r="AR78" i="6"/>
  <c r="AV78" i="6"/>
  <c r="BD78" i="6"/>
  <c r="BH78" i="6"/>
  <c r="N79" i="6"/>
  <c r="R79" i="6"/>
  <c r="V79" i="6"/>
  <c r="Z79" i="6"/>
  <c r="AH79" i="6"/>
  <c r="AP79" i="6"/>
  <c r="AT79" i="6"/>
  <c r="AX79" i="6"/>
  <c r="BB79" i="6"/>
  <c r="BF79" i="6"/>
  <c r="P80" i="6"/>
  <c r="T80" i="6"/>
  <c r="AB80" i="6"/>
  <c r="AF80" i="6"/>
  <c r="AJ80" i="6"/>
  <c r="AN80" i="6"/>
  <c r="AR80" i="6"/>
  <c r="AV80" i="6"/>
  <c r="BD80" i="6"/>
  <c r="BH80" i="6"/>
  <c r="N81" i="6"/>
  <c r="R81" i="6"/>
  <c r="V81" i="6"/>
  <c r="Z81" i="6"/>
  <c r="AH81" i="6"/>
  <c r="AP81" i="6"/>
  <c r="AT81" i="6"/>
  <c r="AX81" i="6"/>
  <c r="BB81" i="6"/>
  <c r="BF81" i="6"/>
  <c r="P82" i="6"/>
  <c r="T82" i="6"/>
  <c r="AB82" i="6"/>
  <c r="AF82" i="6"/>
  <c r="AJ82" i="6"/>
  <c r="AN82" i="6"/>
  <c r="AR82" i="6"/>
  <c r="AV82" i="6"/>
  <c r="BD82" i="6"/>
  <c r="AF84" i="6"/>
  <c r="AV84" i="6"/>
  <c r="Z85" i="6"/>
  <c r="AP85" i="6"/>
  <c r="BH82" i="6"/>
  <c r="N83" i="6"/>
  <c r="R83" i="6"/>
  <c r="V83" i="6"/>
  <c r="Z83" i="6"/>
  <c r="AH83" i="6"/>
  <c r="AP83" i="6"/>
  <c r="AT83" i="6"/>
  <c r="AX83" i="6"/>
  <c r="BB83" i="6"/>
  <c r="BF83" i="6"/>
  <c r="P84" i="6"/>
  <c r="T84" i="6"/>
  <c r="AB84" i="6"/>
  <c r="AJ84" i="6"/>
  <c r="AN84" i="6"/>
  <c r="AR84" i="6"/>
  <c r="BD84" i="6"/>
  <c r="BH84" i="6"/>
  <c r="N85" i="6"/>
  <c r="R85" i="6"/>
  <c r="V85" i="6"/>
  <c r="AH85" i="6"/>
  <c r="AT85" i="6"/>
  <c r="AX85" i="6"/>
  <c r="BB85" i="6"/>
  <c r="BF85" i="6"/>
  <c r="P86" i="6"/>
  <c r="T86" i="6"/>
  <c r="AF86" i="6"/>
  <c r="AN86" i="6"/>
  <c r="AV86" i="6"/>
  <c r="BD86" i="6"/>
  <c r="BH86" i="6"/>
  <c r="N87" i="6"/>
  <c r="R87" i="6"/>
  <c r="V87" i="6"/>
  <c r="AH87" i="6"/>
  <c r="AP87" i="6"/>
  <c r="AT87" i="6"/>
  <c r="AX87" i="6"/>
  <c r="BB87" i="6"/>
  <c r="BF87" i="6"/>
  <c r="P88" i="6"/>
  <c r="T88" i="6"/>
  <c r="AF88" i="6"/>
  <c r="AN88" i="6"/>
  <c r="AR88" i="6"/>
  <c r="AV88" i="6"/>
  <c r="BD88" i="6"/>
  <c r="BH88" i="6"/>
  <c r="N89" i="6"/>
  <c r="R89" i="6"/>
  <c r="V89" i="6"/>
  <c r="AH89" i="6"/>
  <c r="AP89" i="6"/>
  <c r="AT89" i="6"/>
  <c r="AX89" i="6"/>
  <c r="BB89" i="6"/>
  <c r="BF89" i="6"/>
  <c r="P90" i="6"/>
  <c r="T90" i="6"/>
  <c r="AF90" i="6"/>
  <c r="AN90" i="6"/>
  <c r="AR90" i="6"/>
  <c r="AV90" i="6"/>
  <c r="BH90" i="6"/>
  <c r="AK86" i="6"/>
  <c r="AW86" i="6"/>
  <c r="BA86" i="6"/>
  <c r="BE86" i="6"/>
  <c r="O87" i="6"/>
  <c r="S87" i="6"/>
  <c r="W87" i="6"/>
  <c r="AI87" i="6"/>
  <c r="AM87" i="6"/>
  <c r="AU87" i="6"/>
  <c r="AY87" i="6"/>
  <c r="Q88" i="6"/>
  <c r="U88" i="6"/>
  <c r="AC88" i="6"/>
  <c r="AK88" i="6"/>
  <c r="AW88" i="6"/>
  <c r="BA88" i="6"/>
  <c r="BE88" i="6"/>
  <c r="O89" i="6"/>
  <c r="S89" i="6"/>
  <c r="AI89" i="6"/>
  <c r="AM89" i="6"/>
  <c r="AU89" i="6"/>
  <c r="AY89" i="6"/>
  <c r="Q90" i="6"/>
  <c r="U90" i="6"/>
  <c r="AC90" i="6"/>
  <c r="AK90" i="6"/>
  <c r="AW90" i="6"/>
  <c r="BA90" i="6"/>
  <c r="BE90" i="6"/>
  <c r="AH84" i="6"/>
  <c r="AP84" i="6"/>
  <c r="AT84" i="6"/>
  <c r="AX84" i="6"/>
  <c r="BB84" i="6"/>
  <c r="BF84" i="6"/>
  <c r="P85" i="6"/>
  <c r="T85" i="6"/>
  <c r="AB85" i="6"/>
  <c r="AF85" i="6"/>
  <c r="AJ85" i="6"/>
  <c r="AN85" i="6"/>
  <c r="AR85" i="6"/>
  <c r="AV85" i="6"/>
  <c r="BH85" i="6"/>
  <c r="N86" i="6"/>
  <c r="R86" i="6"/>
  <c r="Z86" i="6"/>
  <c r="AH86" i="6"/>
  <c r="AP86" i="6"/>
  <c r="AT86" i="6"/>
  <c r="AX86" i="6"/>
  <c r="BF86" i="6"/>
  <c r="P87" i="6"/>
  <c r="T87" i="6"/>
  <c r="AF87" i="6"/>
  <c r="AJ87" i="6"/>
  <c r="AR87" i="6"/>
  <c r="AV87" i="6"/>
  <c r="BD87" i="6"/>
  <c r="BH87" i="6"/>
  <c r="N88" i="6"/>
  <c r="R88" i="6"/>
  <c r="V88" i="6"/>
  <c r="AH88" i="6"/>
  <c r="AP88" i="6"/>
  <c r="AT88" i="6"/>
  <c r="AX88" i="6"/>
  <c r="BB88" i="6"/>
  <c r="P89" i="6"/>
  <c r="T89" i="6"/>
  <c r="AF89" i="6"/>
  <c r="AR89" i="6"/>
  <c r="AV89" i="6"/>
  <c r="BD89" i="6"/>
  <c r="BH89" i="6"/>
  <c r="N90" i="6"/>
  <c r="R90" i="6"/>
  <c r="V90" i="6"/>
  <c r="AH90" i="6"/>
  <c r="AP90" i="6"/>
  <c r="AT90" i="6"/>
  <c r="AX90" i="6"/>
  <c r="BB90" i="6"/>
  <c r="BE83" i="6"/>
  <c r="O84" i="6"/>
  <c r="S84" i="6"/>
  <c r="W84" i="6"/>
  <c r="AA84" i="6"/>
  <c r="AE84" i="6"/>
  <c r="AI84" i="6"/>
  <c r="AQ84" i="6"/>
  <c r="AU84" i="6"/>
  <c r="AY84" i="6"/>
  <c r="BG84" i="6"/>
  <c r="M85" i="6"/>
  <c r="Q85" i="6"/>
  <c r="U85" i="6"/>
  <c r="Y85" i="6"/>
  <c r="AC85" i="6"/>
  <c r="AK85" i="6"/>
  <c r="AO85" i="6"/>
  <c r="BA85" i="6"/>
  <c r="BE85" i="6"/>
  <c r="S86" i="6"/>
  <c r="W86" i="6"/>
  <c r="AA86" i="6"/>
  <c r="AE86" i="6"/>
  <c r="AI86" i="6"/>
  <c r="AM86" i="6"/>
  <c r="AQ86" i="6"/>
  <c r="AU86" i="6"/>
  <c r="AY86" i="6"/>
  <c r="BC86" i="6"/>
  <c r="BG86" i="6"/>
  <c r="Q87" i="6"/>
  <c r="U87" i="6"/>
  <c r="Y87" i="6"/>
  <c r="AC87" i="6"/>
  <c r="AK87" i="6"/>
  <c r="AO87" i="6"/>
  <c r="AW87" i="6"/>
  <c r="BA87" i="6"/>
  <c r="O88" i="6"/>
  <c r="S88" i="6"/>
  <c r="W88" i="6"/>
  <c r="AA88" i="6"/>
  <c r="AE88" i="6"/>
  <c r="AI88" i="6"/>
  <c r="AM88" i="6"/>
  <c r="AQ88" i="6"/>
  <c r="AU88" i="6"/>
  <c r="AY88" i="6"/>
  <c r="BC88" i="6"/>
  <c r="BG88" i="6"/>
  <c r="M89" i="6"/>
  <c r="Q89" i="6"/>
  <c r="U89" i="6"/>
  <c r="Y89" i="6"/>
  <c r="AC89" i="6"/>
  <c r="AK89" i="6"/>
  <c r="AO89" i="6"/>
  <c r="AW89" i="6"/>
  <c r="BA89" i="6"/>
  <c r="O90" i="6"/>
  <c r="S90" i="6"/>
  <c r="W90" i="6"/>
  <c r="AA90" i="6"/>
  <c r="AE90" i="6"/>
  <c r="AI90" i="6"/>
  <c r="AM90" i="6"/>
  <c r="AQ90" i="6"/>
  <c r="AU90" i="6"/>
  <c r="AY90" i="6"/>
  <c r="BG90" i="6"/>
  <c r="E65" i="6" l="1"/>
  <c r="AX95" i="6"/>
  <c r="BE95" i="6"/>
  <c r="BA95" i="6"/>
  <c r="AC95" i="6"/>
  <c r="M95" i="6"/>
  <c r="Y95" i="6"/>
  <c r="AO95" i="6"/>
  <c r="Z95" i="6"/>
  <c r="BH95" i="6"/>
  <c r="AN95" i="6"/>
  <c r="T95" i="6"/>
  <c r="AQ95" i="6"/>
  <c r="AM95" i="6"/>
  <c r="AT95" i="6"/>
  <c r="V95" i="6"/>
  <c r="AW95" i="6"/>
  <c r="BD95" i="6"/>
  <c r="AJ95" i="6"/>
  <c r="P95" i="6"/>
  <c r="AI95" i="6"/>
  <c r="BG95" i="6"/>
  <c r="AE95" i="6"/>
  <c r="BF95" i="6"/>
  <c r="AP95" i="6"/>
  <c r="R95" i="6"/>
  <c r="AK95" i="6"/>
  <c r="U95" i="6"/>
  <c r="AV95" i="6"/>
  <c r="AF95" i="6"/>
  <c r="W95" i="6"/>
  <c r="AY95" i="6"/>
  <c r="AA95" i="6"/>
  <c r="BB95" i="6"/>
  <c r="AH95" i="6"/>
  <c r="N95" i="6"/>
  <c r="Q95" i="6"/>
  <c r="AR95" i="6"/>
  <c r="AB95" i="6"/>
  <c r="BC95" i="6"/>
  <c r="S95" i="6"/>
  <c r="AU95" i="6"/>
  <c r="O95" i="6"/>
  <c r="AG98" i="6" l="1"/>
  <c r="S98" i="6"/>
  <c r="AZ98" i="6"/>
  <c r="AP98" i="6"/>
  <c r="X98" i="6"/>
  <c r="M98" i="6"/>
  <c r="AS98" i="6"/>
</calcChain>
</file>

<file path=xl/comments1.xml><?xml version="1.0" encoding="utf-8"?>
<comments xmlns="http://schemas.openxmlformats.org/spreadsheetml/2006/main">
  <authors>
    <author>Matthew Bailey</author>
    <author>grahamp</author>
    <author>Jacob Treder</author>
  </authors>
  <commentList>
    <comment ref="AT7" authorId="0">
      <text>
        <r>
          <rPr>
            <sz val="9"/>
            <color indexed="81"/>
            <rFont val="Tahoma"/>
            <family val="2"/>
          </rPr>
          <t>8.65% bond
54.71m</t>
        </r>
      </text>
    </comment>
    <comment ref="AU7" authorId="0">
      <text>
        <r>
          <rPr>
            <sz val="9"/>
            <color indexed="81"/>
            <rFont val="Tahoma"/>
            <family val="2"/>
          </rPr>
          <t>8.35%
18.2725m</t>
        </r>
      </text>
    </comment>
    <comment ref="AJ35" authorId="1">
      <text>
        <r>
          <rPr>
            <sz val="9"/>
            <color indexed="81"/>
            <rFont val="Tahoma"/>
            <family val="2"/>
          </rPr>
          <t xml:space="preserve">Note: Calculation reflects quarterly coupon payments
</t>
        </r>
      </text>
    </comment>
    <comment ref="AJ95" authorId="2">
      <text>
        <r>
          <rPr>
            <sz val="9"/>
            <color indexed="81"/>
            <rFont val="Tahoma"/>
            <family val="2"/>
          </rPr>
          <t>Temporary rights attached to bond, expired March 2014 -  impacted pricing. Exclude from calculations up to 31 March 2014.
Kept out for June determination as prices look out of line with surrounding bonds</t>
        </r>
      </text>
    </comment>
  </commentList>
</comments>
</file>

<file path=xl/sharedStrings.xml><?xml version="1.0" encoding="utf-8"?>
<sst xmlns="http://schemas.openxmlformats.org/spreadsheetml/2006/main" count="89" uniqueCount="34">
  <si>
    <t>WACCs are estimated as at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</si>
  <si>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</si>
  <si>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</si>
  <si>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</si>
  <si>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</si>
  <si>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NZGS</t>
  </si>
  <si>
    <t>AIA</t>
  </si>
  <si>
    <t>Genesis</t>
  </si>
  <si>
    <t>MRP</t>
  </si>
  <si>
    <t>Vector</t>
  </si>
  <si>
    <t>WIAL</t>
  </si>
  <si>
    <t>Contact</t>
  </si>
  <si>
    <t>Powerco</t>
  </si>
  <si>
    <t>Transpower</t>
  </si>
  <si>
    <t>Telstra</t>
  </si>
  <si>
    <t>Fonterra</t>
  </si>
  <si>
    <t>Meridian</t>
  </si>
  <si>
    <t>CIAL</t>
  </si>
  <si>
    <t>Annualised bid yield to maturity for each business day</t>
  </si>
  <si>
    <t>Annualisation reflects six monthly payment of interest</t>
  </si>
  <si>
    <t>Un-weighted arithmetic average of the daily annualised bid yields to maturity</t>
  </si>
  <si>
    <t>Average</t>
  </si>
  <si>
    <t>Calculation of the interpolated risk-free rate</t>
  </si>
  <si>
    <t>The risk-free rate is:</t>
  </si>
  <si>
    <t>5 years</t>
  </si>
  <si>
    <t>Calculation of the interpolated bid to bid spread between corporate bonds and New Zealand government bonds</t>
  </si>
  <si>
    <t>Un-weighted arithmetic average of the daily spreads</t>
  </si>
  <si>
    <t>Interpolated debt premium (5 years)</t>
  </si>
  <si>
    <t>In this case, the yield on the bond with the closest match to the required term to maturity is used when estimating the debt premium.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</si>
  <si>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</si>
  <si>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Spark</t>
  </si>
  <si>
    <t xml:space="preserve">Calculation of risk-free rate and debt premium/s </t>
  </si>
  <si>
    <t>WACC estimates for Powerco GDB ID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</si>
  <si>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31 October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</si>
</sst>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u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2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0" fontId="21" fillId="23" borderId="16" applyNumberFormat="0" applyAlignment="0" applyProtection="0"/>
    <xf numFmtId="0" fontId="22" fillId="24" borderId="1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16" applyNumberFormat="0" applyAlignment="0" applyProtection="0"/>
    <xf numFmtId="0" fontId="29" fillId="0" borderId="21" applyNumberFormat="0" applyFill="0" applyAlignment="0" applyProtection="0"/>
    <xf numFmtId="0" fontId="30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6" borderId="22" applyNumberFormat="0" applyFont="0" applyAlignment="0" applyProtection="0"/>
    <xf numFmtId="0" fontId="3" fillId="26" borderId="22" applyNumberFormat="0" applyFont="0" applyAlignment="0" applyProtection="0"/>
    <xf numFmtId="0" fontId="3" fillId="26" borderId="22" applyNumberFormat="0" applyFont="0" applyAlignment="0" applyProtection="0"/>
    <xf numFmtId="0" fontId="3" fillId="26" borderId="22" applyNumberFormat="0" applyFont="0" applyAlignment="0" applyProtection="0"/>
    <xf numFmtId="0" fontId="3" fillId="26" borderId="22" applyNumberFormat="0" applyFont="0" applyAlignment="0" applyProtection="0"/>
    <xf numFmtId="0" fontId="3" fillId="26" borderId="22" applyNumberFormat="0" applyFont="0" applyAlignment="0" applyProtection="0"/>
    <xf numFmtId="0" fontId="31" fillId="23" borderId="2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6" borderId="22" applyNumberFormat="0" applyFont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</cellStyleXfs>
  <cellXfs count="295">
    <xf numFmtId="0" fontId="0" fillId="0" borderId="0" xfId="0"/>
    <xf numFmtId="0" fontId="9" fillId="4" borderId="0" xfId="0" applyFont="1" applyFill="1" applyBorder="1"/>
    <xf numFmtId="0" fontId="9" fillId="4" borderId="0" xfId="0" applyFont="1" applyFill="1"/>
    <xf numFmtId="0" fontId="9" fillId="4" borderId="7" xfId="0" applyFont="1" applyFill="1" applyBorder="1"/>
    <xf numFmtId="165" fontId="9" fillId="4" borderId="0" xfId="0" applyNumberFormat="1" applyFont="1" applyFill="1"/>
    <xf numFmtId="165" fontId="9" fillId="4" borderId="9" xfId="0" applyNumberFormat="1" applyFont="1" applyFill="1" applyBorder="1"/>
    <xf numFmtId="165" fontId="9" fillId="4" borderId="7" xfId="0" applyNumberFormat="1" applyFont="1" applyFill="1" applyBorder="1"/>
    <xf numFmtId="0" fontId="16" fillId="4" borderId="0" xfId="0" applyFont="1" applyFill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164" fontId="1" fillId="4" borderId="0" xfId="141" applyFont="1" applyFill="1"/>
    <xf numFmtId="2" fontId="5" fillId="4" borderId="0" xfId="0" applyNumberFormat="1" applyFont="1" applyFill="1" applyBorder="1" applyAlignment="1"/>
    <xf numFmtId="2" fontId="5" fillId="4" borderId="0" xfId="0" applyNumberFormat="1" applyFont="1" applyFill="1" applyBorder="1" applyAlignment="1">
      <alignment horizontal="center"/>
    </xf>
    <xf numFmtId="2" fontId="8" fillId="4" borderId="0" xfId="0" applyNumberFormat="1" applyFont="1" applyFill="1" applyBorder="1" applyAlignment="1"/>
    <xf numFmtId="2" fontId="8" fillId="4" borderId="0" xfId="0" applyNumberFormat="1" applyFont="1" applyFill="1" applyBorder="1" applyAlignment="1">
      <alignment horizontal="center"/>
    </xf>
    <xf numFmtId="14" fontId="5" fillId="4" borderId="0" xfId="0" applyNumberFormat="1" applyFont="1" applyFill="1" applyBorder="1" applyAlignment="1">
      <alignment wrapText="1"/>
    </xf>
    <xf numFmtId="14" fontId="5" fillId="4" borderId="0" xfId="0" applyNumberFormat="1" applyFont="1" applyFill="1" applyBorder="1" applyAlignment="1">
      <alignment horizontal="center" wrapText="1"/>
    </xf>
    <xf numFmtId="165" fontId="5" fillId="4" borderId="0" xfId="0" applyNumberFormat="1" applyFont="1" applyFill="1" applyBorder="1" applyAlignment="1">
      <alignment horizontal="center"/>
    </xf>
    <xf numFmtId="165" fontId="5" fillId="4" borderId="0" xfId="0" applyNumberFormat="1" applyFont="1" applyFill="1" applyBorder="1"/>
    <xf numFmtId="0" fontId="10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0" fontId="5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right"/>
    </xf>
    <xf numFmtId="0" fontId="1" fillId="4" borderId="13" xfId="140" applyFont="1" applyFill="1" applyBorder="1" applyAlignment="1">
      <alignment horizontal="right"/>
    </xf>
    <xf numFmtId="0" fontId="1" fillId="4" borderId="0" xfId="140" applyFont="1" applyFill="1" applyBorder="1" applyAlignment="1">
      <alignment horizontal="right"/>
    </xf>
    <xf numFmtId="14" fontId="1" fillId="4" borderId="11" xfId="140" applyNumberFormat="1" applyFont="1" applyFill="1" applyBorder="1"/>
    <xf numFmtId="14" fontId="1" fillId="4" borderId="8" xfId="140" applyNumberFormat="1" applyFont="1" applyFill="1" applyBorder="1"/>
    <xf numFmtId="0" fontId="9" fillId="4" borderId="14" xfId="0" applyFont="1" applyFill="1" applyBorder="1"/>
    <xf numFmtId="0" fontId="9" fillId="4" borderId="0" xfId="0" applyFont="1" applyFill="1" applyBorder="1" applyAlignment="1">
      <alignment horizontal="right"/>
    </xf>
    <xf numFmtId="0" fontId="9" fillId="4" borderId="14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14" fontId="9" fillId="4" borderId="0" xfId="0" applyNumberFormat="1" applyFont="1" applyFill="1" applyBorder="1" applyAlignment="1">
      <alignment horizontal="right"/>
    </xf>
    <xf numFmtId="14" fontId="9" fillId="4" borderId="7" xfId="0" applyNumberFormat="1" applyFont="1" applyFill="1" applyBorder="1"/>
    <xf numFmtId="14" fontId="9" fillId="4" borderId="8" xfId="0" applyNumberFormat="1" applyFont="1" applyFill="1" applyBorder="1"/>
    <xf numFmtId="14" fontId="9" fillId="4" borderId="11" xfId="0" applyNumberFormat="1" applyFont="1" applyFill="1" applyBorder="1"/>
    <xf numFmtId="14" fontId="9" fillId="4" borderId="10" xfId="0" applyNumberFormat="1" applyFont="1" applyFill="1" applyBorder="1"/>
    <xf numFmtId="14" fontId="9" fillId="4" borderId="9" xfId="0" applyNumberFormat="1" applyFont="1" applyFill="1" applyBorder="1" applyAlignment="1">
      <alignment horizontal="right"/>
    </xf>
    <xf numFmtId="14" fontId="9" fillId="4" borderId="11" xfId="0" applyNumberFormat="1" applyFont="1" applyFill="1" applyBorder="1" applyAlignment="1">
      <alignment horizontal="right"/>
    </xf>
    <xf numFmtId="165" fontId="9" fillId="4" borderId="6" xfId="0" applyNumberFormat="1" applyFont="1" applyFill="1" applyBorder="1"/>
    <xf numFmtId="165" fontId="9" fillId="4" borderId="0" xfId="0" applyNumberFormat="1" applyFont="1" applyFill="1" applyBorder="1"/>
    <xf numFmtId="14" fontId="9" fillId="4" borderId="0" xfId="0" applyNumberFormat="1" applyFont="1" applyFill="1" applyBorder="1"/>
    <xf numFmtId="165" fontId="9" fillId="4" borderId="14" xfId="0" applyNumberFormat="1" applyFont="1" applyFill="1" applyBorder="1"/>
    <xf numFmtId="165" fontId="9" fillId="4" borderId="10" xfId="0" applyNumberFormat="1" applyFont="1" applyFill="1" applyBorder="1"/>
    <xf numFmtId="165" fontId="9" fillId="4" borderId="11" xfId="0" applyNumberFormat="1" applyFont="1" applyFill="1" applyBorder="1"/>
    <xf numFmtId="165" fontId="9" fillId="4" borderId="8" xfId="0" applyNumberFormat="1" applyFont="1" applyFill="1" applyBorder="1"/>
    <xf numFmtId="2" fontId="9" fillId="4" borderId="0" xfId="0" applyNumberFormat="1" applyFont="1" applyFill="1"/>
    <xf numFmtId="14" fontId="9" fillId="4" borderId="0" xfId="0" applyNumberFormat="1" applyFont="1" applyFill="1"/>
    <xf numFmtId="0" fontId="9" fillId="4" borderId="15" xfId="0" applyFont="1" applyFill="1" applyBorder="1" applyAlignment="1">
      <alignment horizontal="right"/>
    </xf>
    <xf numFmtId="14" fontId="9" fillId="4" borderId="14" xfId="0" applyNumberFormat="1" applyFont="1" applyFill="1" applyBorder="1" applyAlignment="1">
      <alignment horizontal="right"/>
    </xf>
    <xf numFmtId="165" fontId="9" fillId="4" borderId="15" xfId="0" applyNumberFormat="1" applyFont="1" applyFill="1" applyBorder="1"/>
    <xf numFmtId="165" fontId="9" fillId="4" borderId="13" xfId="0" applyNumberFormat="1" applyFont="1" applyFill="1" applyBorder="1"/>
    <xf numFmtId="165" fontId="9" fillId="4" borderId="12" xfId="0" applyNumberFormat="1" applyFont="1" applyFill="1" applyBorder="1"/>
    <xf numFmtId="165" fontId="9" fillId="4" borderId="5" xfId="0" applyNumberFormat="1" applyFont="1" applyFill="1" applyBorder="1"/>
    <xf numFmtId="14" fontId="9" fillId="4" borderId="0" xfId="0" applyNumberFormat="1" applyFont="1" applyFill="1" applyAlignment="1">
      <alignment horizontal="right" wrapText="1"/>
    </xf>
    <xf numFmtId="165" fontId="9" fillId="4" borderId="2" xfId="0" applyNumberFormat="1" applyFont="1" applyFill="1" applyBorder="1"/>
    <xf numFmtId="165" fontId="9" fillId="4" borderId="3" xfId="0" applyNumberFormat="1" applyFont="1" applyFill="1" applyBorder="1"/>
    <xf numFmtId="2" fontId="9" fillId="4" borderId="3" xfId="0" applyNumberFormat="1" applyFont="1" applyFill="1" applyBorder="1"/>
    <xf numFmtId="165" fontId="9" fillId="4" borderId="4" xfId="0" applyNumberFormat="1" applyFont="1" applyFill="1" applyBorder="1"/>
    <xf numFmtId="14" fontId="9" fillId="4" borderId="0" xfId="0" applyNumberFormat="1" applyFont="1" applyFill="1" applyAlignment="1">
      <alignment wrapText="1"/>
    </xf>
    <xf numFmtId="0" fontId="9" fillId="4" borderId="0" xfId="0" applyFont="1" applyFill="1" applyAlignment="1">
      <alignment horizontal="right"/>
    </xf>
    <xf numFmtId="0" fontId="9" fillId="4" borderId="2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165" fontId="9" fillId="4" borderId="3" xfId="0" applyNumberFormat="1" applyFont="1" applyFill="1" applyBorder="1" applyAlignment="1">
      <alignment horizontal="right"/>
    </xf>
    <xf numFmtId="165" fontId="9" fillId="4" borderId="4" xfId="0" applyNumberFormat="1" applyFont="1" applyFill="1" applyBorder="1" applyAlignment="1">
      <alignment horizontal="right"/>
    </xf>
    <xf numFmtId="0" fontId="9" fillId="4" borderId="3" xfId="0" applyFont="1" applyFill="1" applyBorder="1"/>
    <xf numFmtId="0" fontId="9" fillId="4" borderId="12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left"/>
    </xf>
    <xf numFmtId="0" fontId="9" fillId="4" borderId="4" xfId="0" applyFont="1" applyFill="1" applyBorder="1"/>
    <xf numFmtId="0" fontId="1" fillId="4" borderId="0" xfId="0" applyFont="1" applyFill="1"/>
    <xf numFmtId="2" fontId="1" fillId="4" borderId="0" xfId="0" applyNumberFormat="1" applyFont="1" applyFill="1" applyBorder="1"/>
    <xf numFmtId="14" fontId="1" fillId="4" borderId="0" xfId="0" applyNumberFormat="1" applyFont="1" applyFill="1"/>
    <xf numFmtId="165" fontId="9" fillId="2" borderId="6" xfId="0" applyNumberFormat="1" applyFont="1" applyFill="1" applyBorder="1"/>
    <xf numFmtId="0" fontId="9" fillId="2" borderId="13" xfId="85" applyFont="1" applyFill="1" applyBorder="1"/>
    <xf numFmtId="0" fontId="9" fillId="2" borderId="13" xfId="86" applyFont="1" applyFill="1" applyBorder="1"/>
    <xf numFmtId="0" fontId="9" fillId="2" borderId="13" xfId="87" applyFont="1" applyFill="1" applyBorder="1"/>
    <xf numFmtId="0" fontId="9" fillId="2" borderId="13" xfId="89" applyFont="1" applyFill="1" applyBorder="1"/>
    <xf numFmtId="0" fontId="9" fillId="2" borderId="14" xfId="85" applyFont="1" applyFill="1" applyBorder="1"/>
    <xf numFmtId="0" fontId="9" fillId="2" borderId="14" xfId="86" applyFont="1" applyFill="1" applyBorder="1"/>
    <xf numFmtId="0" fontId="9" fillId="2" borderId="14" xfId="87" applyFont="1" applyFill="1" applyBorder="1"/>
    <xf numFmtId="0" fontId="9" fillId="2" borderId="14" xfId="89" applyFont="1" applyFill="1" applyBorder="1"/>
    <xf numFmtId="165" fontId="9" fillId="2" borderId="10" xfId="0" applyNumberFormat="1" applyFont="1" applyFill="1" applyBorder="1"/>
    <xf numFmtId="14" fontId="9" fillId="2" borderId="1" xfId="0" applyNumberFormat="1" applyFont="1" applyFill="1" applyBorder="1"/>
    <xf numFmtId="165" fontId="9" fillId="2" borderId="13" xfId="96" applyNumberFormat="1" applyFont="1" applyFill="1" applyBorder="1"/>
    <xf numFmtId="0" fontId="9" fillId="2" borderId="13" xfId="99" applyFont="1" applyFill="1" applyBorder="1"/>
    <xf numFmtId="165" fontId="9" fillId="2" borderId="13" xfId="101" applyNumberFormat="1" applyFont="1" applyFill="1" applyBorder="1"/>
    <xf numFmtId="165" fontId="1" fillId="2" borderId="14" xfId="140" applyNumberFormat="1" applyFont="1" applyFill="1" applyBorder="1"/>
    <xf numFmtId="0" fontId="9" fillId="2" borderId="13" xfId="105" applyFont="1" applyFill="1" applyBorder="1"/>
    <xf numFmtId="165" fontId="9" fillId="2" borderId="13" xfId="110" applyNumberFormat="1" applyFont="1" applyFill="1" applyBorder="1"/>
    <xf numFmtId="165" fontId="9" fillId="2" borderId="13" xfId="112" applyNumberFormat="1" applyFont="1" applyFill="1" applyBorder="1"/>
    <xf numFmtId="165" fontId="9" fillId="2" borderId="13" xfId="113" applyNumberFormat="1" applyFont="1" applyFill="1" applyBorder="1"/>
    <xf numFmtId="165" fontId="1" fillId="2" borderId="13" xfId="140" applyNumberFormat="1" applyFont="1" applyFill="1" applyBorder="1"/>
    <xf numFmtId="165" fontId="9" fillId="2" borderId="13" xfId="116" applyNumberFormat="1" applyFont="1" applyFill="1" applyBorder="1"/>
    <xf numFmtId="165" fontId="9" fillId="2" borderId="13" xfId="118" applyNumberFormat="1" applyFont="1" applyFill="1" applyBorder="1"/>
    <xf numFmtId="165" fontId="9" fillId="2" borderId="13" xfId="122" applyNumberFormat="1" applyFont="1" applyFill="1" applyBorder="1"/>
    <xf numFmtId="165" fontId="9" fillId="2" borderId="13" xfId="124" applyNumberFormat="1" applyFont="1" applyFill="1" applyBorder="1"/>
    <xf numFmtId="165" fontId="9" fillId="2" borderId="13" xfId="126" applyNumberFormat="1" applyFont="1" applyFill="1" applyBorder="1"/>
    <xf numFmtId="165" fontId="9" fillId="2" borderId="13" xfId="128" applyNumberFormat="1" applyFont="1" applyFill="1" applyBorder="1"/>
    <xf numFmtId="165" fontId="9" fillId="2" borderId="13" xfId="129" applyNumberFormat="1" applyFont="1" applyFill="1" applyBorder="1"/>
    <xf numFmtId="165" fontId="9" fillId="2" borderId="13" xfId="130" applyNumberFormat="1" applyFont="1" applyFill="1" applyBorder="1"/>
    <xf numFmtId="165" fontId="9" fillId="2" borderId="13" xfId="132" applyNumberFormat="1" applyFont="1" applyFill="1" applyBorder="1"/>
    <xf numFmtId="0" fontId="9" fillId="2" borderId="14" xfId="99" applyFont="1" applyFill="1" applyBorder="1"/>
    <xf numFmtId="165" fontId="9" fillId="2" borderId="14" xfId="101" applyNumberFormat="1" applyFont="1" applyFill="1" applyBorder="1"/>
    <xf numFmtId="0" fontId="9" fillId="2" borderId="14" xfId="105" applyFont="1" applyFill="1" applyBorder="1"/>
    <xf numFmtId="165" fontId="9" fillId="2" borderId="14" xfId="110" applyNumberFormat="1" applyFont="1" applyFill="1" applyBorder="1"/>
    <xf numFmtId="165" fontId="9" fillId="2" borderId="14" xfId="112" applyNumberFormat="1" applyFont="1" applyFill="1" applyBorder="1"/>
    <xf numFmtId="165" fontId="9" fillId="2" borderId="14" xfId="113" applyNumberFormat="1" applyFont="1" applyFill="1" applyBorder="1"/>
    <xf numFmtId="165" fontId="9" fillId="2" borderId="14" xfId="116" applyNumberFormat="1" applyFont="1" applyFill="1" applyBorder="1"/>
    <xf numFmtId="165" fontId="9" fillId="2" borderId="14" xfId="118" applyNumberFormat="1" applyFont="1" applyFill="1" applyBorder="1"/>
    <xf numFmtId="165" fontId="9" fillId="2" borderId="14" xfId="122" applyNumberFormat="1" applyFont="1" applyFill="1" applyBorder="1"/>
    <xf numFmtId="165" fontId="9" fillId="2" borderId="14" xfId="124" applyNumberFormat="1" applyFont="1" applyFill="1" applyBorder="1"/>
    <xf numFmtId="165" fontId="9" fillId="2" borderId="14" xfId="126" applyNumberFormat="1" applyFont="1" applyFill="1" applyBorder="1"/>
    <xf numFmtId="165" fontId="9" fillId="2" borderId="14" xfId="128" applyNumberFormat="1" applyFont="1" applyFill="1" applyBorder="1"/>
    <xf numFmtId="165" fontId="9" fillId="2" borderId="14" xfId="129" applyNumberFormat="1" applyFont="1" applyFill="1" applyBorder="1"/>
    <xf numFmtId="165" fontId="9" fillId="2" borderId="14" xfId="130" applyNumberFormat="1" applyFont="1" applyFill="1" applyBorder="1"/>
    <xf numFmtId="165" fontId="9" fillId="2" borderId="14" xfId="132" applyNumberFormat="1" applyFont="1" applyFill="1" applyBorder="1"/>
    <xf numFmtId="165" fontId="9" fillId="2" borderId="14" xfId="0" applyNumberFormat="1" applyFont="1" applyFill="1" applyBorder="1"/>
    <xf numFmtId="165" fontId="9" fillId="3" borderId="6" xfId="0" applyNumberFormat="1" applyFont="1" applyFill="1" applyBorder="1"/>
    <xf numFmtId="165" fontId="9" fillId="3" borderId="14" xfId="0" applyNumberFormat="1" applyFont="1" applyFill="1" applyBorder="1"/>
    <xf numFmtId="165" fontId="9" fillId="3" borderId="12" xfId="0" applyNumberFormat="1" applyFont="1" applyFill="1" applyBorder="1"/>
    <xf numFmtId="165" fontId="9" fillId="3" borderId="13" xfId="0" applyNumberFormat="1" applyFont="1" applyFill="1" applyBorder="1"/>
    <xf numFmtId="165" fontId="9" fillId="3" borderId="7" xfId="0" applyNumberFormat="1" applyFont="1" applyFill="1" applyBorder="1"/>
    <xf numFmtId="165" fontId="9" fillId="3" borderId="0" xfId="0" applyNumberFormat="1" applyFont="1" applyFill="1" applyBorder="1"/>
    <xf numFmtId="165" fontId="9" fillId="3" borderId="10" xfId="0" applyNumberFormat="1" applyFont="1" applyFill="1" applyBorder="1"/>
    <xf numFmtId="165" fontId="9" fillId="3" borderId="11" xfId="0" applyNumberFormat="1" applyFont="1" applyFill="1" applyBorder="1"/>
    <xf numFmtId="165" fontId="9" fillId="3" borderId="9" xfId="0" applyNumberFormat="1" applyFont="1" applyFill="1" applyBorder="1"/>
    <xf numFmtId="165" fontId="9" fillId="3" borderId="8" xfId="0" applyNumberFormat="1" applyFont="1" applyFill="1" applyBorder="1"/>
    <xf numFmtId="0" fontId="14" fillId="4" borderId="0" xfId="0" applyFont="1" applyFill="1"/>
    <xf numFmtId="0" fontId="9" fillId="2" borderId="0" xfId="88" applyFont="1" applyFill="1" applyBorder="1"/>
    <xf numFmtId="0" fontId="9" fillId="2" borderId="5" xfId="85" applyFont="1" applyFill="1" applyBorder="1"/>
    <xf numFmtId="165" fontId="9" fillId="2" borderId="13" xfId="0" applyNumberFormat="1" applyFont="1" applyFill="1" applyBorder="1"/>
    <xf numFmtId="0" fontId="9" fillId="2" borderId="11" xfId="87" applyFont="1" applyFill="1" applyBorder="1"/>
    <xf numFmtId="0" fontId="9" fillId="2" borderId="11" xfId="89" applyFont="1" applyFill="1" applyBorder="1"/>
    <xf numFmtId="0" fontId="9" fillId="4" borderId="5" xfId="0" applyFont="1" applyFill="1" applyBorder="1" applyAlignment="1">
      <alignment horizontal="right"/>
    </xf>
    <xf numFmtId="0" fontId="9" fillId="2" borderId="11" xfId="85" applyFont="1" applyFill="1" applyBorder="1"/>
    <xf numFmtId="0" fontId="9" fillId="2" borderId="9" xfId="85" applyFont="1" applyFill="1" applyBorder="1"/>
    <xf numFmtId="0" fontId="9" fillId="2" borderId="11" xfId="86" applyFont="1" applyFill="1" applyBorder="1"/>
    <xf numFmtId="0" fontId="9" fillId="2" borderId="8" xfId="88" applyFont="1" applyFill="1" applyBorder="1"/>
    <xf numFmtId="165" fontId="9" fillId="2" borderId="14" xfId="96" applyNumberFormat="1" applyFont="1" applyFill="1" applyBorder="1"/>
    <xf numFmtId="165" fontId="9" fillId="2" borderId="0" xfId="94" applyNumberFormat="1" applyFont="1" applyFill="1" applyBorder="1"/>
    <xf numFmtId="165" fontId="9" fillId="2" borderId="0" xfId="97" applyNumberFormat="1" applyFont="1" applyFill="1" applyBorder="1"/>
    <xf numFmtId="0" fontId="9" fillId="2" borderId="0" xfId="100" applyFont="1" applyFill="1" applyBorder="1"/>
    <xf numFmtId="0" fontId="9" fillId="2" borderId="0" xfId="103" applyFont="1" applyFill="1" applyBorder="1"/>
    <xf numFmtId="0" fontId="9" fillId="2" borderId="0" xfId="104" applyFont="1" applyFill="1" applyBorder="1"/>
    <xf numFmtId="0" fontId="9" fillId="2" borderId="0" xfId="106" applyFont="1" applyFill="1" applyBorder="1"/>
    <xf numFmtId="0" fontId="9" fillId="2" borderId="0" xfId="108" applyFont="1" applyFill="1" applyBorder="1"/>
    <xf numFmtId="0" fontId="9" fillId="2" borderId="0" xfId="109" applyFont="1" applyFill="1" applyBorder="1"/>
    <xf numFmtId="165" fontId="9" fillId="2" borderId="0" xfId="111" applyNumberFormat="1" applyFont="1" applyFill="1" applyBorder="1"/>
    <xf numFmtId="165" fontId="9" fillId="2" borderId="0" xfId="113" applyNumberFormat="1" applyFont="1" applyFill="1" applyBorder="1"/>
    <xf numFmtId="165" fontId="9" fillId="2" borderId="0" xfId="114" applyNumberFormat="1" applyFont="1" applyFill="1" applyBorder="1"/>
    <xf numFmtId="165" fontId="9" fillId="2" borderId="0" xfId="115" applyNumberFormat="1" applyFont="1" applyFill="1" applyBorder="1"/>
    <xf numFmtId="165" fontId="9" fillId="2" borderId="0" xfId="120" applyNumberFormat="1" applyFont="1" applyFill="1" applyBorder="1"/>
    <xf numFmtId="165" fontId="9" fillId="2" borderId="0" xfId="121" applyNumberFormat="1" applyFont="1" applyFill="1" applyBorder="1"/>
    <xf numFmtId="165" fontId="9" fillId="2" borderId="0" xfId="123" applyNumberFormat="1" applyFont="1" applyFill="1" applyBorder="1"/>
    <xf numFmtId="165" fontId="9" fillId="2" borderId="0" xfId="125" applyNumberFormat="1" applyFont="1" applyFill="1" applyBorder="1"/>
    <xf numFmtId="165" fontId="9" fillId="2" borderId="0" xfId="127" applyNumberFormat="1" applyFont="1" applyFill="1" applyBorder="1"/>
    <xf numFmtId="165" fontId="9" fillId="2" borderId="0" xfId="129" applyNumberFormat="1" applyFont="1" applyFill="1" applyBorder="1"/>
    <xf numFmtId="165" fontId="9" fillId="2" borderId="0" xfId="131" applyNumberFormat="1" applyFont="1" applyFill="1" applyBorder="1"/>
    <xf numFmtId="0" fontId="9" fillId="2" borderId="6" xfId="92" applyFont="1" applyFill="1" applyBorder="1"/>
    <xf numFmtId="165" fontId="9" fillId="2" borderId="7" xfId="133" applyNumberFormat="1" applyFont="1" applyFill="1" applyBorder="1"/>
    <xf numFmtId="165" fontId="9" fillId="2" borderId="11" xfId="96" applyNumberFormat="1" applyFont="1" applyFill="1" applyBorder="1"/>
    <xf numFmtId="0" fontId="9" fillId="2" borderId="11" xfId="99" applyFont="1" applyFill="1" applyBorder="1"/>
    <xf numFmtId="165" fontId="9" fillId="2" borderId="11" xfId="101" applyNumberFormat="1" applyFont="1" applyFill="1" applyBorder="1"/>
    <xf numFmtId="165" fontId="1" fillId="2" borderId="11" xfId="140" applyNumberFormat="1" applyFont="1" applyFill="1" applyBorder="1"/>
    <xf numFmtId="0" fontId="9" fillId="2" borderId="11" xfId="105" applyFont="1" applyFill="1" applyBorder="1"/>
    <xf numFmtId="165" fontId="9" fillId="2" borderId="11" xfId="110" applyNumberFormat="1" applyFont="1" applyFill="1" applyBorder="1"/>
    <xf numFmtId="165" fontId="9" fillId="2" borderId="11" xfId="112" applyNumberFormat="1" applyFont="1" applyFill="1" applyBorder="1"/>
    <xf numFmtId="165" fontId="9" fillId="2" borderId="11" xfId="113" applyNumberFormat="1" applyFont="1" applyFill="1" applyBorder="1"/>
    <xf numFmtId="165" fontId="9" fillId="2" borderId="11" xfId="116" applyNumberFormat="1" applyFont="1" applyFill="1" applyBorder="1"/>
    <xf numFmtId="165" fontId="9" fillId="2" borderId="11" xfId="118" applyNumberFormat="1" applyFont="1" applyFill="1" applyBorder="1"/>
    <xf numFmtId="165" fontId="9" fillId="2" borderId="11" xfId="122" applyNumberFormat="1" applyFont="1" applyFill="1" applyBorder="1"/>
    <xf numFmtId="165" fontId="9" fillId="2" borderId="11" xfId="124" applyNumberFormat="1" applyFont="1" applyFill="1" applyBorder="1"/>
    <xf numFmtId="165" fontId="9" fillId="2" borderId="11" xfId="126" applyNumberFormat="1" applyFont="1" applyFill="1" applyBorder="1"/>
    <xf numFmtId="165" fontId="9" fillId="2" borderId="11" xfId="128" applyNumberFormat="1" applyFont="1" applyFill="1" applyBorder="1"/>
    <xf numFmtId="165" fontId="9" fillId="2" borderId="11" xfId="129" applyNumberFormat="1" applyFont="1" applyFill="1" applyBorder="1"/>
    <xf numFmtId="165" fontId="9" fillId="2" borderId="11" xfId="130" applyNumberFormat="1" applyFont="1" applyFill="1" applyBorder="1"/>
    <xf numFmtId="165" fontId="9" fillId="2" borderId="11" xfId="132" applyNumberFormat="1" applyFont="1" applyFill="1" applyBorder="1"/>
    <xf numFmtId="0" fontId="9" fillId="2" borderId="12" xfId="92" applyFont="1" applyFill="1" applyBorder="1"/>
    <xf numFmtId="0" fontId="9" fillId="2" borderId="10" xfId="92" applyFont="1" applyFill="1" applyBorder="1"/>
    <xf numFmtId="0" fontId="9" fillId="2" borderId="13" xfId="93" applyFont="1" applyFill="1" applyBorder="1"/>
    <xf numFmtId="0" fontId="9" fillId="2" borderId="14" xfId="93" applyFont="1" applyFill="1" applyBorder="1"/>
    <xf numFmtId="0" fontId="9" fillId="2" borderId="11" xfId="93" applyFont="1" applyFill="1" applyBorder="1"/>
    <xf numFmtId="165" fontId="9" fillId="2" borderId="15" xfId="94" applyNumberFormat="1" applyFont="1" applyFill="1" applyBorder="1"/>
    <xf numFmtId="165" fontId="9" fillId="2" borderId="8" xfId="94" applyNumberFormat="1" applyFont="1" applyFill="1" applyBorder="1"/>
    <xf numFmtId="165" fontId="9" fillId="2" borderId="15" xfId="97" applyNumberFormat="1" applyFont="1" applyFill="1" applyBorder="1"/>
    <xf numFmtId="165" fontId="9" fillId="2" borderId="8" xfId="97" applyNumberFormat="1" applyFont="1" applyFill="1" applyBorder="1"/>
    <xf numFmtId="0" fontId="9" fillId="2" borderId="14" xfId="98" applyFont="1" applyFill="1" applyBorder="1"/>
    <xf numFmtId="0" fontId="9" fillId="2" borderId="11" xfId="98" applyFont="1" applyFill="1" applyBorder="1"/>
    <xf numFmtId="0" fontId="9" fillId="2" borderId="7" xfId="102" applyFont="1" applyFill="1" applyBorder="1"/>
    <xf numFmtId="14" fontId="9" fillId="4" borderId="9" xfId="0" applyNumberFormat="1" applyFont="1" applyFill="1" applyBorder="1"/>
    <xf numFmtId="0" fontId="9" fillId="2" borderId="5" xfId="102" applyFont="1" applyFill="1" applyBorder="1"/>
    <xf numFmtId="0" fontId="9" fillId="2" borderId="9" xfId="102" applyFont="1" applyFill="1" applyBorder="1"/>
    <xf numFmtId="0" fontId="9" fillId="2" borderId="15" xfId="100" applyFont="1" applyFill="1" applyBorder="1"/>
    <xf numFmtId="0" fontId="9" fillId="2" borderId="8" xfId="100" applyFont="1" applyFill="1" applyBorder="1"/>
    <xf numFmtId="0" fontId="9" fillId="2" borderId="15" xfId="103" applyFont="1" applyFill="1" applyBorder="1"/>
    <xf numFmtId="0" fontId="9" fillId="2" borderId="8" xfId="103" applyFont="1" applyFill="1" applyBorder="1"/>
    <xf numFmtId="0" fontId="9" fillId="2" borderId="15" xfId="104" applyFont="1" applyFill="1" applyBorder="1"/>
    <xf numFmtId="0" fontId="9" fillId="2" borderId="8" xfId="104" applyFont="1" applyFill="1" applyBorder="1"/>
    <xf numFmtId="0" fontId="9" fillId="2" borderId="15" xfId="106" applyFont="1" applyFill="1" applyBorder="1"/>
    <xf numFmtId="0" fontId="9" fillId="2" borderId="8" xfId="106" applyFont="1" applyFill="1" applyBorder="1"/>
    <xf numFmtId="0" fontId="9" fillId="2" borderId="13" xfId="107" applyFont="1" applyFill="1" applyBorder="1"/>
    <xf numFmtId="0" fontId="9" fillId="2" borderId="14" xfId="107" applyFont="1" applyFill="1" applyBorder="1"/>
    <xf numFmtId="0" fontId="9" fillId="2" borderId="11" xfId="107" applyFont="1" applyFill="1" applyBorder="1"/>
    <xf numFmtId="0" fontId="9" fillId="2" borderId="15" xfId="108" applyFont="1" applyFill="1" applyBorder="1"/>
    <xf numFmtId="0" fontId="9" fillId="2" borderId="8" xfId="108" applyFont="1" applyFill="1" applyBorder="1"/>
    <xf numFmtId="0" fontId="9" fillId="2" borderId="15" xfId="109" applyFont="1" applyFill="1" applyBorder="1"/>
    <xf numFmtId="0" fontId="9" fillId="2" borderId="8" xfId="109" applyFont="1" applyFill="1" applyBorder="1"/>
    <xf numFmtId="165" fontId="9" fillId="2" borderId="15" xfId="111" applyNumberFormat="1" applyFont="1" applyFill="1" applyBorder="1"/>
    <xf numFmtId="165" fontId="9" fillId="2" borderId="8" xfId="111" applyNumberFormat="1" applyFont="1" applyFill="1" applyBorder="1"/>
    <xf numFmtId="165" fontId="9" fillId="2" borderId="15" xfId="113" applyNumberFormat="1" applyFont="1" applyFill="1" applyBorder="1"/>
    <xf numFmtId="165" fontId="9" fillId="2" borderId="8" xfId="113" applyNumberFormat="1" applyFont="1" applyFill="1" applyBorder="1"/>
    <xf numFmtId="165" fontId="9" fillId="2" borderId="15" xfId="114" applyNumberFormat="1" applyFont="1" applyFill="1" applyBorder="1"/>
    <xf numFmtId="165" fontId="9" fillId="2" borderId="8" xfId="114" applyNumberFormat="1" applyFont="1" applyFill="1" applyBorder="1"/>
    <xf numFmtId="165" fontId="9" fillId="2" borderId="15" xfId="115" applyNumberFormat="1" applyFont="1" applyFill="1" applyBorder="1"/>
    <xf numFmtId="165" fontId="9" fillId="2" borderId="8" xfId="115" applyNumberFormat="1" applyFont="1" applyFill="1" applyBorder="1"/>
    <xf numFmtId="165" fontId="9" fillId="2" borderId="5" xfId="119" applyNumberFormat="1" applyFont="1" applyFill="1" applyBorder="1"/>
    <xf numFmtId="165" fontId="9" fillId="2" borderId="9" xfId="119" applyNumberFormat="1" applyFont="1" applyFill="1" applyBorder="1"/>
    <xf numFmtId="165" fontId="9" fillId="2" borderId="6" xfId="117" applyNumberFormat="1" applyFont="1" applyFill="1" applyBorder="1"/>
    <xf numFmtId="165" fontId="9" fillId="2" borderId="12" xfId="117" applyNumberFormat="1" applyFont="1" applyFill="1" applyBorder="1"/>
    <xf numFmtId="165" fontId="9" fillId="2" borderId="10" xfId="117" applyNumberFormat="1" applyFont="1" applyFill="1" applyBorder="1"/>
    <xf numFmtId="165" fontId="9" fillId="2" borderId="7" xfId="119" applyNumberFormat="1" applyFont="1" applyFill="1" applyBorder="1"/>
    <xf numFmtId="165" fontId="9" fillId="2" borderId="15" xfId="120" applyNumberFormat="1" applyFont="1" applyFill="1" applyBorder="1"/>
    <xf numFmtId="165" fontId="9" fillId="2" borderId="8" xfId="120" applyNumberFormat="1" applyFont="1" applyFill="1" applyBorder="1"/>
    <xf numFmtId="165" fontId="9" fillId="2" borderId="15" xfId="121" applyNumberFormat="1" applyFont="1" applyFill="1" applyBorder="1"/>
    <xf numFmtId="165" fontId="9" fillId="2" borderId="8" xfId="121" applyNumberFormat="1" applyFont="1" applyFill="1" applyBorder="1"/>
    <xf numFmtId="165" fontId="9" fillId="2" borderId="15" xfId="123" applyNumberFormat="1" applyFont="1" applyFill="1" applyBorder="1"/>
    <xf numFmtId="165" fontId="9" fillId="2" borderId="8" xfId="123" applyNumberFormat="1" applyFont="1" applyFill="1" applyBorder="1"/>
    <xf numFmtId="165" fontId="9" fillId="2" borderId="15" xfId="125" applyNumberFormat="1" applyFont="1" applyFill="1" applyBorder="1"/>
    <xf numFmtId="165" fontId="9" fillId="2" borderId="8" xfId="125" applyNumberFormat="1" applyFont="1" applyFill="1" applyBorder="1"/>
    <xf numFmtId="165" fontId="9" fillId="2" borderId="5" xfId="133" applyNumberFormat="1" applyFont="1" applyFill="1" applyBorder="1"/>
    <xf numFmtId="165" fontId="9" fillId="2" borderId="9" xfId="133" applyNumberFormat="1" applyFont="1" applyFill="1" applyBorder="1"/>
    <xf numFmtId="165" fontId="9" fillId="2" borderId="15" xfId="131" applyNumberFormat="1" applyFont="1" applyFill="1" applyBorder="1"/>
    <xf numFmtId="165" fontId="9" fillId="2" borderId="8" xfId="131" applyNumberFormat="1" applyFont="1" applyFill="1" applyBorder="1"/>
    <xf numFmtId="165" fontId="9" fillId="2" borderId="15" xfId="129" applyNumberFormat="1" applyFont="1" applyFill="1" applyBorder="1"/>
    <xf numFmtId="165" fontId="9" fillId="2" borderId="8" xfId="129" applyNumberFormat="1" applyFont="1" applyFill="1" applyBorder="1"/>
    <xf numFmtId="165" fontId="9" fillId="2" borderId="15" xfId="127" applyNumberFormat="1" applyFont="1" applyFill="1" applyBorder="1"/>
    <xf numFmtId="165" fontId="9" fillId="2" borderId="8" xfId="127" applyNumberFormat="1" applyFont="1" applyFill="1" applyBorder="1"/>
    <xf numFmtId="0" fontId="12" fillId="4" borderId="0" xfId="0" applyFont="1" applyFill="1" applyBorder="1" applyAlignment="1"/>
    <xf numFmtId="0" fontId="1" fillId="4" borderId="0" xfId="0" applyFont="1" applyFill="1" applyBorder="1"/>
    <xf numFmtId="0" fontId="18" fillId="4" borderId="0" xfId="0" applyFont="1" applyFill="1"/>
    <xf numFmtId="0" fontId="0" fillId="4" borderId="0" xfId="0" applyFill="1" applyBorder="1"/>
    <xf numFmtId="0" fontId="35" fillId="4" borderId="0" xfId="0" applyFont="1" applyFill="1" applyBorder="1" applyAlignment="1"/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/>
    </xf>
    <xf numFmtId="166" fontId="8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66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36" fillId="4" borderId="0" xfId="0" applyFont="1" applyFill="1" applyBorder="1" applyAlignment="1">
      <alignment horizontal="left"/>
    </xf>
    <xf numFmtId="0" fontId="36" fillId="4" borderId="0" xfId="0" applyFont="1" applyFill="1" applyBorder="1" applyAlignment="1">
      <alignment horizontal="center"/>
    </xf>
    <xf numFmtId="0" fontId="36" fillId="4" borderId="0" xfId="0" applyFont="1" applyFill="1" applyBorder="1"/>
    <xf numFmtId="14" fontId="1" fillId="4" borderId="0" xfId="0" applyNumberFormat="1" applyFont="1" applyFill="1" applyBorder="1"/>
    <xf numFmtId="10" fontId="1" fillId="4" borderId="0" xfId="0" applyNumberFormat="1" applyFont="1" applyFill="1" applyBorder="1"/>
    <xf numFmtId="0" fontId="9" fillId="0" borderId="0" xfId="0" applyFont="1" applyFill="1"/>
    <xf numFmtId="0" fontId="5" fillId="4" borderId="12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2" fontId="8" fillId="4" borderId="10" xfId="0" applyNumberFormat="1" applyFont="1" applyFill="1" applyBorder="1" applyAlignment="1">
      <alignment horizontal="center"/>
    </xf>
    <xf numFmtId="2" fontId="8" fillId="4" borderId="8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14" fontId="5" fillId="4" borderId="2" xfId="0" applyNumberFormat="1" applyFont="1" applyFill="1" applyBorder="1" applyAlignment="1">
      <alignment horizontal="center" wrapText="1"/>
    </xf>
    <xf numFmtId="14" fontId="5" fillId="4" borderId="3" xfId="0" applyNumberFormat="1" applyFont="1" applyFill="1" applyBorder="1" applyAlignment="1">
      <alignment horizontal="center" wrapText="1"/>
    </xf>
    <xf numFmtId="14" fontId="5" fillId="4" borderId="4" xfId="0" applyNumberFormat="1" applyFont="1" applyFill="1" applyBorder="1" applyAlignment="1">
      <alignment horizontal="center" wrapText="1"/>
    </xf>
    <xf numFmtId="2" fontId="5" fillId="3" borderId="3" xfId="0" applyNumberFormat="1" applyFont="1" applyFill="1" applyBorder="1"/>
    <xf numFmtId="165" fontId="5" fillId="4" borderId="3" xfId="0" applyNumberFormat="1" applyFont="1" applyFill="1" applyBorder="1"/>
    <xf numFmtId="165" fontId="5" fillId="4" borderId="4" xfId="0" applyNumberFormat="1" applyFont="1" applyFill="1" applyBorder="1"/>
    <xf numFmtId="165" fontId="5" fillId="3" borderId="2" xfId="0" applyNumberFormat="1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5" fontId="5" fillId="3" borderId="3" xfId="0" applyNumberFormat="1" applyFont="1" applyFill="1" applyBorder="1"/>
    <xf numFmtId="0" fontId="5" fillId="3" borderId="1" xfId="0" applyFont="1" applyFill="1" applyBorder="1"/>
    <xf numFmtId="0" fontId="5" fillId="3" borderId="3" xfId="0" applyFont="1" applyFill="1" applyBorder="1"/>
    <xf numFmtId="165" fontId="15" fillId="3" borderId="2" xfId="0" applyNumberFormat="1" applyFont="1" applyFill="1" applyBorder="1"/>
    <xf numFmtId="0" fontId="11" fillId="4" borderId="3" xfId="0" applyFont="1" applyFill="1" applyBorder="1"/>
    <xf numFmtId="0" fontId="5" fillId="3" borderId="2" xfId="0" applyNumberFormat="1" applyFont="1" applyFill="1" applyBorder="1"/>
  </cellXfs>
  <cellStyles count="222">
    <cellStyle name="_x000a_bidires=100_x000d_" xfId="2"/>
    <cellStyle name="_x000a_bidires=100_x000d_ 2" xfId="144"/>
    <cellStyle name="_x000a_bidires=100_x000d_ 2 2" xfId="145"/>
    <cellStyle name="_x000a_bidires=100_x000d_ 2 3" xfId="146"/>
    <cellStyle name="_x000a_bidires=100_x000d_ 2 4" xfId="210"/>
    <cellStyle name="_x000a_bidires=100_x000d_ 3" xfId="147"/>
    <cellStyle name="_x000a_bidires=100_x000d_ 4" xfId="148"/>
    <cellStyle name="_x000a_bidires=100_x000d_ 5" xfId="143"/>
    <cellStyle name="20% - Accent1 2" xfId="149"/>
    <cellStyle name="20% - Accent2 2" xfId="150"/>
    <cellStyle name="20% - Accent3 2" xfId="151"/>
    <cellStyle name="20% - Accent4 2" xfId="152"/>
    <cellStyle name="20% - Accent5 2" xfId="153"/>
    <cellStyle name="20% - Accent6 2" xfId="154"/>
    <cellStyle name="40% - Accent1 2" xfId="155"/>
    <cellStyle name="40% - Accent2 2" xfId="156"/>
    <cellStyle name="40% - Accent3 2" xfId="157"/>
    <cellStyle name="40% - Accent4 2" xfId="158"/>
    <cellStyle name="40% - Accent5 2" xfId="159"/>
    <cellStyle name="40% - Accent6 2" xfId="160"/>
    <cellStyle name="60% - Accent1 2" xfId="161"/>
    <cellStyle name="60% - Accent2 2" xfId="162"/>
    <cellStyle name="60% - Accent3 2" xfId="163"/>
    <cellStyle name="60% - Accent4 2" xfId="164"/>
    <cellStyle name="60% - Accent5 2" xfId="165"/>
    <cellStyle name="60% - Accent6 2" xfId="166"/>
    <cellStyle name="Accent1 2" xfId="167"/>
    <cellStyle name="Accent2 2" xfId="168"/>
    <cellStyle name="Accent3 2" xfId="169"/>
    <cellStyle name="Accent4 2" xfId="170"/>
    <cellStyle name="Accent5 2" xfId="171"/>
    <cellStyle name="Accent6 2" xfId="172"/>
    <cellStyle name="Bad 2" xfId="173"/>
    <cellStyle name="Calculation 2" xfId="174"/>
    <cellStyle name="Check Cell 2" xfId="175"/>
    <cellStyle name="Comma" xfId="141" builtinId="3"/>
    <cellStyle name="Comma  - Style1" xfId="4"/>
    <cellStyle name="Comma 2" xfId="3"/>
    <cellStyle name="Comma 2 2" xfId="214"/>
    <cellStyle name="Comma 3" xfId="138"/>
    <cellStyle name="Comma 4" xfId="139"/>
    <cellStyle name="Curren - Style2" xfId="5"/>
    <cellStyle name="Explanatory Text 2" xfId="176"/>
    <cellStyle name="Good 2" xfId="177"/>
    <cellStyle name="Heading 1 2" xfId="178"/>
    <cellStyle name="Heading 2 2" xfId="179"/>
    <cellStyle name="Heading 3 2" xfId="180"/>
    <cellStyle name="Heading 4 2" xfId="181"/>
    <cellStyle name="Input 2" xfId="182"/>
    <cellStyle name="Linked Cell 2" xfId="183"/>
    <cellStyle name="Neutral 2" xfId="184"/>
    <cellStyle name="Normal" xfId="0" builtinId="0"/>
    <cellStyle name="Normal - Style3" xfId="6"/>
    <cellStyle name="Normal 10" xfId="7"/>
    <cellStyle name="Normal 100" xfId="111"/>
    <cellStyle name="Normal 101" xfId="112"/>
    <cellStyle name="Normal 102" xfId="113"/>
    <cellStyle name="Normal 103" xfId="114"/>
    <cellStyle name="Normal 104" xfId="115"/>
    <cellStyle name="Normal 105" xfId="116"/>
    <cellStyle name="Normal 106" xfId="117"/>
    <cellStyle name="Normal 107" xfId="118"/>
    <cellStyle name="Normal 108" xfId="119"/>
    <cellStyle name="Normal 109" xfId="120"/>
    <cellStyle name="Normal 11" xfId="8"/>
    <cellStyle name="Normal 110" xfId="121"/>
    <cellStyle name="Normal 111" xfId="122"/>
    <cellStyle name="Normal 112" xfId="123"/>
    <cellStyle name="Normal 113" xfId="124"/>
    <cellStyle name="Normal 114" xfId="125"/>
    <cellStyle name="Normal 115" xfId="126"/>
    <cellStyle name="Normal 116" xfId="127"/>
    <cellStyle name="Normal 117" xfId="128"/>
    <cellStyle name="Normal 118" xfId="129"/>
    <cellStyle name="Normal 119" xfId="130"/>
    <cellStyle name="Normal 12" xfId="9"/>
    <cellStyle name="Normal 120" xfId="131"/>
    <cellStyle name="Normal 121" xfId="132"/>
    <cellStyle name="Normal 122" xfId="133"/>
    <cellStyle name="Normal 123" xfId="134"/>
    <cellStyle name="Normal 124" xfId="135"/>
    <cellStyle name="Normal 125" xfId="136"/>
    <cellStyle name="Normal 126" xfId="1"/>
    <cellStyle name="Normal 127" xfId="137"/>
    <cellStyle name="Normal 128" xfId="140"/>
    <cellStyle name="Normal 129" xfId="142"/>
    <cellStyle name="Normal 13" xfId="10"/>
    <cellStyle name="Normal 130" xfId="186"/>
    <cellStyle name="Normal 131" xfId="211"/>
    <cellStyle name="Normal 132" xfId="212"/>
    <cellStyle name="Normal 133" xfId="213"/>
    <cellStyle name="Normal 134" xfId="185"/>
    <cellStyle name="Normal 135" xfId="215"/>
    <cellStyle name="Normal 136" xfId="216"/>
    <cellStyle name="Normal 137" xfId="217"/>
    <cellStyle name="Normal 138" xfId="209"/>
    <cellStyle name="Normal 139" xfId="220"/>
    <cellStyle name="Normal 14" xfId="11"/>
    <cellStyle name="Normal 140" xfId="221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3" xfId="187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3" xfId="84"/>
    <cellStyle name="Normal 74" xfId="85"/>
    <cellStyle name="Normal 75" xfId="86"/>
    <cellStyle name="Normal 76" xfId="87"/>
    <cellStyle name="Normal 77" xfId="88"/>
    <cellStyle name="Normal 78" xfId="89"/>
    <cellStyle name="Normal 79" xfId="90"/>
    <cellStyle name="Normal 8" xfId="21"/>
    <cellStyle name="Normal 80" xfId="91"/>
    <cellStyle name="Normal 81" xfId="92"/>
    <cellStyle name="Normal 82" xfId="93"/>
    <cellStyle name="Normal 83" xfId="94"/>
    <cellStyle name="Normal 84" xfId="95"/>
    <cellStyle name="Normal 85" xfId="96"/>
    <cellStyle name="Normal 86" xfId="97"/>
    <cellStyle name="Normal 87" xfId="98"/>
    <cellStyle name="Normal 88" xfId="99"/>
    <cellStyle name="Normal 89" xfId="100"/>
    <cellStyle name="Normal 9" xfId="22"/>
    <cellStyle name="Normal 90" xfId="101"/>
    <cellStyle name="Normal 91" xfId="102"/>
    <cellStyle name="Normal 92" xfId="103"/>
    <cellStyle name="Normal 93" xfId="104"/>
    <cellStyle name="Normal 94" xfId="105"/>
    <cellStyle name="Normal 95" xfId="106"/>
    <cellStyle name="Normal 96" xfId="107"/>
    <cellStyle name="Normal 97" xfId="108"/>
    <cellStyle name="Normal 98" xfId="109"/>
    <cellStyle name="Normal 99" xfId="110"/>
    <cellStyle name="Note 2" xfId="189"/>
    <cellStyle name="Note 2 2" xfId="190"/>
    <cellStyle name="Note 2 3" xfId="191"/>
    <cellStyle name="Note 2 4" xfId="218"/>
    <cellStyle name="Note 3" xfId="192"/>
    <cellStyle name="Note 4" xfId="193"/>
    <cellStyle name="Note 5" xfId="188"/>
    <cellStyle name="Output 2" xfId="194"/>
    <cellStyle name="Percent 2" xfId="24"/>
    <cellStyle name="Percent 2 2" xfId="25"/>
    <cellStyle name="Percent 2 2 2" xfId="196"/>
    <cellStyle name="Percent 2 3" xfId="197"/>
    <cellStyle name="Percent 2 4" xfId="195"/>
    <cellStyle name="Percent 3" xfId="26"/>
    <cellStyle name="Percent 3 2" xfId="198"/>
    <cellStyle name="Percent 4" xfId="23"/>
    <cellStyle name="Percent 4 2" xfId="199"/>
    <cellStyle name="Style 1" xfId="27"/>
    <cellStyle name="Style 1 2" xfId="201"/>
    <cellStyle name="Style 1 2 2" xfId="202"/>
    <cellStyle name="Style 1 2 3" xfId="203"/>
    <cellStyle name="Style 1 2 4" xfId="219"/>
    <cellStyle name="Style 1 3" xfId="204"/>
    <cellStyle name="Style 1 4" xfId="205"/>
    <cellStyle name="Style 1 5" xfId="200"/>
    <cellStyle name="Title 2" xfId="206"/>
    <cellStyle name="Total 2" xfId="207"/>
    <cellStyle name="Warning Text 2" xfId="208"/>
  </cellStyles>
  <dxfs count="0"/>
  <tableStyles count="0" defaultTableStyle="TableStyleMedium9" defaultPivotStyle="PivotStyleLight16"/>
  <colors>
    <mruColors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8:B14"/>
  <sheetViews>
    <sheetView tabSelected="1" workbookViewId="0"/>
  </sheetViews>
  <sheetFormatPr defaultRowHeight="15" x14ac:dyDescent="0.25"/>
  <cols>
    <col min="1" max="1" width="1.85546875" style="2" customWidth="1"/>
    <col min="2" max="16384" width="9.140625" style="2"/>
  </cols>
  <sheetData>
    <row r="8" spans="2:2" ht="18.75" x14ac:dyDescent="0.3">
      <c r="B8" s="247"/>
    </row>
    <row r="10" spans="2:2" ht="23.25" x14ac:dyDescent="0.35">
      <c r="B10" s="135" t="s">
        <v>32</v>
      </c>
    </row>
    <row r="14" spans="2:2" x14ac:dyDescent="0.25">
      <c r="B14" s="2" t="s">
        <v>33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BH146"/>
  <sheetViews>
    <sheetView zoomScale="70" zoomScaleNormal="70" workbookViewId="0"/>
  </sheetViews>
  <sheetFormatPr defaultRowHeight="15" x14ac:dyDescent="0.25"/>
  <cols>
    <col min="1" max="1" width="16.42578125" style="2" customWidth="1"/>
    <col min="2" max="2" width="10.7109375" style="2" customWidth="1"/>
    <col min="3" max="3" width="11" style="2" customWidth="1"/>
    <col min="4" max="4" width="14.28515625" style="2" customWidth="1"/>
    <col min="5" max="5" width="15.42578125" style="2" customWidth="1"/>
    <col min="6" max="6" width="16.5703125" style="2" customWidth="1"/>
    <col min="7" max="7" width="14.7109375" style="2" customWidth="1"/>
    <col min="8" max="8" width="16.140625" style="2" customWidth="1"/>
    <col min="9" max="9" width="17" style="2" customWidth="1"/>
    <col min="10" max="10" width="11.85546875" style="2" customWidth="1"/>
    <col min="11" max="12" width="14.140625" style="2" customWidth="1"/>
    <col min="13" max="13" width="17" style="2" customWidth="1"/>
    <col min="14" max="14" width="14.85546875" style="2" customWidth="1"/>
    <col min="15" max="15" width="11.28515625" style="2" customWidth="1"/>
    <col min="16" max="17" width="11.5703125" style="2" customWidth="1"/>
    <col min="18" max="18" width="11.85546875" style="2" customWidth="1"/>
    <col min="19" max="20" width="11.28515625" style="2" customWidth="1"/>
    <col min="21" max="21" width="10.7109375" style="2" customWidth="1"/>
    <col min="22" max="22" width="13.140625" style="2" customWidth="1"/>
    <col min="23" max="23" width="10.7109375" style="2" customWidth="1"/>
    <col min="24" max="24" width="11.28515625" style="2" customWidth="1"/>
    <col min="25" max="25" width="12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2.85546875" style="2" customWidth="1"/>
    <col min="30" max="30" width="13.28515625" style="2" customWidth="1"/>
    <col min="31" max="31" width="18.85546875" style="2" customWidth="1"/>
    <col min="32" max="32" width="22.140625" style="2" customWidth="1"/>
    <col min="33" max="33" width="14.42578125" style="2" customWidth="1"/>
    <col min="34" max="34" width="13.28515625" style="2" customWidth="1"/>
    <col min="35" max="36" width="14.42578125" style="2" customWidth="1"/>
    <col min="37" max="37" width="12.7109375" style="2" customWidth="1"/>
    <col min="38" max="38" width="12" style="2" customWidth="1"/>
    <col min="39" max="39" width="18.85546875" style="2" customWidth="1"/>
    <col min="40" max="40" width="16" style="2" customWidth="1"/>
    <col min="41" max="41" width="15.42578125" style="2" customWidth="1"/>
    <col min="42" max="42" width="16" style="2" customWidth="1"/>
    <col min="43" max="43" width="12.140625" style="2" customWidth="1"/>
    <col min="44" max="44" width="14.7109375" style="2" customWidth="1"/>
    <col min="45" max="46" width="13.5703125" style="2" customWidth="1"/>
    <col min="47" max="47" width="12.140625" style="2" customWidth="1"/>
    <col min="48" max="48" width="12.5703125" style="2" customWidth="1"/>
    <col min="49" max="49" width="13.5703125" style="2" customWidth="1"/>
    <col min="50" max="50" width="12" style="2" customWidth="1"/>
    <col min="51" max="51" width="11.5703125" style="2" customWidth="1"/>
    <col min="52" max="52" width="15.42578125" style="2" customWidth="1"/>
    <col min="53" max="53" width="12.85546875" style="2" customWidth="1"/>
    <col min="54" max="54" width="11.85546875" style="2" customWidth="1"/>
    <col min="55" max="55" width="12.7109375" style="2" customWidth="1"/>
    <col min="56" max="56" width="12" style="2" customWidth="1"/>
    <col min="57" max="57" width="11.5703125" style="2" customWidth="1"/>
    <col min="58" max="58" width="11.85546875" style="2" customWidth="1"/>
    <col min="59" max="59" width="11.140625" style="2" customWidth="1"/>
    <col min="60" max="60" width="12.85546875" style="2" customWidth="1"/>
    <col min="61" max="16384" width="9.140625" style="2"/>
  </cols>
  <sheetData>
    <row r="1" spans="1:60" ht="23.25" x14ac:dyDescent="0.35">
      <c r="A1" s="7" t="s">
        <v>31</v>
      </c>
    </row>
    <row r="3" spans="1:60" x14ac:dyDescent="0.25">
      <c r="A3" s="2" t="s">
        <v>0</v>
      </c>
      <c r="C3" s="90">
        <v>41913</v>
      </c>
    </row>
    <row r="5" spans="1:60" x14ac:dyDescent="0.25">
      <c r="B5" s="265" t="s">
        <v>1</v>
      </c>
      <c r="C5" s="266"/>
      <c r="D5" s="266"/>
      <c r="E5" s="266"/>
      <c r="F5" s="266"/>
      <c r="G5" s="266"/>
      <c r="H5" s="266"/>
      <c r="I5" s="267"/>
      <c r="J5" s="9"/>
      <c r="M5" s="265" t="s">
        <v>2</v>
      </c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7"/>
    </row>
    <row r="6" spans="1:60" x14ac:dyDescent="0.25">
      <c r="A6" s="33"/>
      <c r="B6" s="268" t="s">
        <v>3</v>
      </c>
      <c r="C6" s="269"/>
      <c r="D6" s="269"/>
      <c r="E6" s="269"/>
      <c r="F6" s="269"/>
      <c r="G6" s="269"/>
      <c r="H6" s="269"/>
      <c r="I6" s="270"/>
      <c r="J6" s="8"/>
      <c r="K6" s="9"/>
      <c r="M6" s="268" t="s">
        <v>4</v>
      </c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70"/>
    </row>
    <row r="7" spans="1:60" x14ac:dyDescent="0.25">
      <c r="A7" s="3"/>
      <c r="B7" s="74"/>
      <c r="C7" s="37"/>
      <c r="D7" s="74" t="s">
        <v>5</v>
      </c>
      <c r="E7" s="37" t="s">
        <v>5</v>
      </c>
      <c r="F7" s="141" t="s">
        <v>5</v>
      </c>
      <c r="G7" s="141" t="s">
        <v>5</v>
      </c>
      <c r="H7" s="141" t="s">
        <v>5</v>
      </c>
      <c r="I7" s="37" t="s">
        <v>5</v>
      </c>
      <c r="J7" s="34"/>
      <c r="K7" s="34"/>
      <c r="M7" s="36" t="s">
        <v>6</v>
      </c>
      <c r="N7" s="36" t="s">
        <v>6</v>
      </c>
      <c r="O7" s="36" t="s">
        <v>6</v>
      </c>
      <c r="P7" s="37" t="s">
        <v>6</v>
      </c>
      <c r="Q7" s="34" t="s">
        <v>6</v>
      </c>
      <c r="R7" s="29" t="s">
        <v>6</v>
      </c>
      <c r="S7" s="74" t="s">
        <v>7</v>
      </c>
      <c r="T7" s="74" t="s">
        <v>7</v>
      </c>
      <c r="U7" s="37" t="s">
        <v>7</v>
      </c>
      <c r="V7" s="141" t="s">
        <v>7</v>
      </c>
      <c r="W7" s="34" t="s">
        <v>7</v>
      </c>
      <c r="X7" s="37" t="s">
        <v>8</v>
      </c>
      <c r="Y7" s="34" t="s">
        <v>8</v>
      </c>
      <c r="Z7" s="37" t="s">
        <v>8</v>
      </c>
      <c r="AA7" s="34" t="s">
        <v>8</v>
      </c>
      <c r="AB7" s="37" t="s">
        <v>8</v>
      </c>
      <c r="AC7" s="34" t="s">
        <v>9</v>
      </c>
      <c r="AD7" s="37" t="s">
        <v>10</v>
      </c>
      <c r="AE7" s="34" t="s">
        <v>10</v>
      </c>
      <c r="AF7" s="37" t="s">
        <v>10</v>
      </c>
      <c r="AG7" s="34" t="s">
        <v>11</v>
      </c>
      <c r="AH7" s="37" t="s">
        <v>11</v>
      </c>
      <c r="AI7" s="34" t="s">
        <v>11</v>
      </c>
      <c r="AJ7" s="29" t="s">
        <v>11</v>
      </c>
      <c r="AK7" s="34" t="s">
        <v>11</v>
      </c>
      <c r="AL7" s="37" t="s">
        <v>12</v>
      </c>
      <c r="AM7" s="34" t="s">
        <v>12</v>
      </c>
      <c r="AN7" s="37" t="s">
        <v>12</v>
      </c>
      <c r="AO7" s="74" t="s">
        <v>12</v>
      </c>
      <c r="AP7" s="37" t="s">
        <v>13</v>
      </c>
      <c r="AQ7" s="141" t="s">
        <v>13</v>
      </c>
      <c r="AR7" s="34" t="s">
        <v>13</v>
      </c>
      <c r="AS7" s="37" t="s">
        <v>30</v>
      </c>
      <c r="AT7" s="37" t="s">
        <v>30</v>
      </c>
      <c r="AU7" s="37" t="s">
        <v>30</v>
      </c>
      <c r="AV7" s="37" t="s">
        <v>30</v>
      </c>
      <c r="AW7" s="37" t="s">
        <v>30</v>
      </c>
      <c r="AX7" s="34" t="s">
        <v>14</v>
      </c>
      <c r="AY7" s="37" t="s">
        <v>14</v>
      </c>
      <c r="AZ7" s="38" t="s">
        <v>15</v>
      </c>
      <c r="BA7" s="37" t="s">
        <v>15</v>
      </c>
      <c r="BB7" s="54" t="s">
        <v>15</v>
      </c>
      <c r="BC7" s="29" t="s">
        <v>15</v>
      </c>
      <c r="BD7" s="30" t="s">
        <v>15</v>
      </c>
      <c r="BE7" s="37" t="s">
        <v>16</v>
      </c>
      <c r="BF7" s="34" t="s">
        <v>16</v>
      </c>
      <c r="BG7" s="37" t="s">
        <v>17</v>
      </c>
      <c r="BH7" s="141" t="s">
        <v>17</v>
      </c>
    </row>
    <row r="8" spans="1:60" x14ac:dyDescent="0.25">
      <c r="A8" s="39"/>
      <c r="B8" s="42"/>
      <c r="C8" s="41"/>
      <c r="D8" s="42">
        <v>42109</v>
      </c>
      <c r="E8" s="41">
        <v>43084</v>
      </c>
      <c r="F8" s="43">
        <v>43539</v>
      </c>
      <c r="G8" s="43">
        <v>43936</v>
      </c>
      <c r="H8" s="44">
        <v>44331</v>
      </c>
      <c r="I8" s="43">
        <v>45031</v>
      </c>
      <c r="J8" s="38"/>
      <c r="K8" s="38"/>
      <c r="M8" s="42">
        <v>42315</v>
      </c>
      <c r="N8" s="42">
        <v>42592</v>
      </c>
      <c r="O8" s="42">
        <v>42689</v>
      </c>
      <c r="P8" s="41">
        <v>43025</v>
      </c>
      <c r="Q8" s="40">
        <v>43812</v>
      </c>
      <c r="R8" s="31">
        <v>44344</v>
      </c>
      <c r="S8" s="41">
        <v>42444</v>
      </c>
      <c r="T8" s="40">
        <v>42628</v>
      </c>
      <c r="U8" s="41">
        <v>43770</v>
      </c>
      <c r="V8" s="197">
        <v>44005</v>
      </c>
      <c r="W8" s="40">
        <v>44993</v>
      </c>
      <c r="X8" s="41">
        <v>41409</v>
      </c>
      <c r="Y8" s="40">
        <v>42655</v>
      </c>
      <c r="Z8" s="41">
        <v>43530</v>
      </c>
      <c r="AA8" s="40">
        <v>43872</v>
      </c>
      <c r="AB8" s="41">
        <v>44991</v>
      </c>
      <c r="AC8" s="40">
        <v>41927</v>
      </c>
      <c r="AD8" s="41">
        <v>41593</v>
      </c>
      <c r="AE8" s="40">
        <v>43993</v>
      </c>
      <c r="AF8" s="41">
        <v>44331</v>
      </c>
      <c r="AG8" s="40">
        <v>41774</v>
      </c>
      <c r="AH8" s="41">
        <v>42838</v>
      </c>
      <c r="AI8" s="40">
        <v>43244</v>
      </c>
      <c r="AJ8" s="31">
        <v>43600</v>
      </c>
      <c r="AK8" s="40">
        <v>43978</v>
      </c>
      <c r="AL8" s="41">
        <v>41362</v>
      </c>
      <c r="AM8" s="40">
        <v>42184</v>
      </c>
      <c r="AN8" s="41">
        <v>43006</v>
      </c>
      <c r="AO8" s="42">
        <v>43454</v>
      </c>
      <c r="AP8" s="41">
        <v>42781</v>
      </c>
      <c r="AQ8" s="197">
        <v>43781</v>
      </c>
      <c r="AR8" s="40">
        <v>43992</v>
      </c>
      <c r="AS8" s="41">
        <v>41355</v>
      </c>
      <c r="AT8" s="40">
        <v>42170</v>
      </c>
      <c r="AU8" s="41">
        <v>42170</v>
      </c>
      <c r="AV8" s="40">
        <v>42451</v>
      </c>
      <c r="AW8" s="41">
        <v>43763</v>
      </c>
      <c r="AX8" s="40">
        <v>41967</v>
      </c>
      <c r="AY8" s="41">
        <v>42927</v>
      </c>
      <c r="AZ8" s="40">
        <v>41750</v>
      </c>
      <c r="BA8" s="41">
        <v>42073</v>
      </c>
      <c r="BB8" s="40">
        <v>42433</v>
      </c>
      <c r="BC8" s="31">
        <v>43886</v>
      </c>
      <c r="BD8" s="32">
        <v>44617</v>
      </c>
      <c r="BE8" s="41">
        <v>42079</v>
      </c>
      <c r="BF8" s="40">
        <v>42810</v>
      </c>
      <c r="BG8" s="41">
        <v>43805</v>
      </c>
      <c r="BH8" s="197">
        <v>44473</v>
      </c>
    </row>
    <row r="9" spans="1:60" x14ac:dyDescent="0.25">
      <c r="A9" s="39">
        <v>41883</v>
      </c>
      <c r="B9" s="80">
        <v>0</v>
      </c>
      <c r="C9" s="138">
        <v>0</v>
      </c>
      <c r="D9" s="137">
        <v>3.5949999999999998</v>
      </c>
      <c r="E9" s="81">
        <v>3.88</v>
      </c>
      <c r="F9" s="82">
        <v>3.9590000000000001</v>
      </c>
      <c r="G9" s="83">
        <v>4.03</v>
      </c>
      <c r="H9" s="136">
        <v>4.0439999999999996</v>
      </c>
      <c r="I9" s="84">
        <v>4.093</v>
      </c>
      <c r="J9" s="46"/>
      <c r="K9" s="46"/>
      <c r="L9" s="47">
        <f>A9</f>
        <v>41883</v>
      </c>
      <c r="M9" s="185">
        <v>4.3339999999999996</v>
      </c>
      <c r="N9" s="187">
        <v>4.5739999999999998</v>
      </c>
      <c r="O9" s="190">
        <v>4.72</v>
      </c>
      <c r="P9" s="91">
        <v>4.7620000000000005</v>
      </c>
      <c r="Q9" s="192">
        <v>5.141</v>
      </c>
      <c r="R9" s="194">
        <v>5.2690000000000001</v>
      </c>
      <c r="S9" s="92">
        <v>4.8419999999999996</v>
      </c>
      <c r="T9" s="200">
        <v>5.0090000000000003</v>
      </c>
      <c r="U9" s="93">
        <v>5.6820000000000004</v>
      </c>
      <c r="V9" s="198">
        <v>5.75</v>
      </c>
      <c r="W9" s="202">
        <v>5.9619999999999997</v>
      </c>
      <c r="X9" s="94">
        <v>0</v>
      </c>
      <c r="Y9" s="204">
        <v>5.0650000000000004</v>
      </c>
      <c r="Z9" s="95">
        <v>5.5640000000000001</v>
      </c>
      <c r="AA9" s="206">
        <v>5.7240000000000002</v>
      </c>
      <c r="AB9" s="208">
        <v>6.1980000000000004</v>
      </c>
      <c r="AC9" s="211">
        <v>4.2670000000000003</v>
      </c>
      <c r="AD9" s="94">
        <v>0</v>
      </c>
      <c r="AE9" s="213">
        <v>5.7039999999999997</v>
      </c>
      <c r="AF9" s="96">
        <v>5.6370000000000005</v>
      </c>
      <c r="AG9" s="215">
        <v>0</v>
      </c>
      <c r="AH9" s="97">
        <v>5.3650000000000002</v>
      </c>
      <c r="AI9" s="217">
        <v>5.6079999999999997</v>
      </c>
      <c r="AJ9" s="98">
        <v>5.5019999999999998</v>
      </c>
      <c r="AK9" s="219">
        <v>5.6879999999999997</v>
      </c>
      <c r="AL9" s="99">
        <v>0</v>
      </c>
      <c r="AM9" s="221">
        <v>4.6680000000000001</v>
      </c>
      <c r="AN9" s="100">
        <v>5.3730000000000002</v>
      </c>
      <c r="AO9" s="226">
        <v>5.6859999999999999</v>
      </c>
      <c r="AP9" s="101">
        <v>4.6269999999999998</v>
      </c>
      <c r="AQ9" s="223">
        <v>5.0540000000000003</v>
      </c>
      <c r="AR9" s="229">
        <v>5.1059999999999999</v>
      </c>
      <c r="AS9" s="99">
        <v>0</v>
      </c>
      <c r="AT9" s="231">
        <v>4.3390000000000004</v>
      </c>
      <c r="AU9" s="102">
        <v>4.34</v>
      </c>
      <c r="AV9" s="233">
        <v>4.6040000000000001</v>
      </c>
      <c r="AW9" s="103">
        <v>5.3730000000000002</v>
      </c>
      <c r="AX9" s="235">
        <v>4.0140000000000002</v>
      </c>
      <c r="AY9" s="104">
        <v>4.9619999999999997</v>
      </c>
      <c r="AZ9" s="243">
        <v>0</v>
      </c>
      <c r="BA9" s="105">
        <v>4.0259999999999998</v>
      </c>
      <c r="BB9" s="241">
        <v>4.3550000000000004</v>
      </c>
      <c r="BC9" s="106">
        <v>5.1059999999999999</v>
      </c>
      <c r="BD9" s="241">
        <v>5.3760000000000003</v>
      </c>
      <c r="BE9" s="107">
        <v>4.4729999999999999</v>
      </c>
      <c r="BF9" s="239">
        <v>5.1130000000000004</v>
      </c>
      <c r="BG9" s="108">
        <v>5.43</v>
      </c>
      <c r="BH9" s="237">
        <v>5.702</v>
      </c>
    </row>
    <row r="10" spans="1:60" x14ac:dyDescent="0.25">
      <c r="A10" s="39">
        <v>41884</v>
      </c>
      <c r="B10" s="80">
        <v>0</v>
      </c>
      <c r="C10" s="124">
        <v>0</v>
      </c>
      <c r="D10" s="85">
        <v>3.6120000000000001</v>
      </c>
      <c r="E10" s="85">
        <v>3.88</v>
      </c>
      <c r="F10" s="86">
        <v>3.96</v>
      </c>
      <c r="G10" s="87">
        <v>4.0339999999999998</v>
      </c>
      <c r="H10" s="136">
        <v>4.0439999999999996</v>
      </c>
      <c r="I10" s="88">
        <v>4.0910000000000002</v>
      </c>
      <c r="J10" s="46"/>
      <c r="K10" s="46"/>
      <c r="L10" s="47">
        <f t="shared" ref="L10:L31" si="0">A10</f>
        <v>41884</v>
      </c>
      <c r="M10" s="166">
        <v>4.3339999999999996</v>
      </c>
      <c r="N10" s="188">
        <v>4.532</v>
      </c>
      <c r="O10" s="147">
        <v>4.5289999999999999</v>
      </c>
      <c r="P10" s="146">
        <v>4.742</v>
      </c>
      <c r="Q10" s="148">
        <v>5.1360000000000001</v>
      </c>
      <c r="R10" s="194">
        <v>5.2620000000000005</v>
      </c>
      <c r="S10" s="109">
        <v>4.8419999999999996</v>
      </c>
      <c r="T10" s="149">
        <v>5.0069999999999997</v>
      </c>
      <c r="U10" s="110">
        <v>5.6769999999999996</v>
      </c>
      <c r="V10" s="196">
        <v>5.7439999999999998</v>
      </c>
      <c r="W10" s="150">
        <v>5.9530000000000003</v>
      </c>
      <c r="X10" s="94">
        <v>0</v>
      </c>
      <c r="Y10" s="151">
        <v>5.0570000000000004</v>
      </c>
      <c r="Z10" s="111">
        <v>5.5609999999999999</v>
      </c>
      <c r="AA10" s="152">
        <v>5.7169999999999996</v>
      </c>
      <c r="AB10" s="209">
        <v>6.1929999999999996</v>
      </c>
      <c r="AC10" s="153">
        <v>4.2720000000000002</v>
      </c>
      <c r="AD10" s="94">
        <v>0</v>
      </c>
      <c r="AE10" s="154">
        <v>5.6980000000000004</v>
      </c>
      <c r="AF10" s="112">
        <v>5.6310000000000002</v>
      </c>
      <c r="AG10" s="155">
        <v>0</v>
      </c>
      <c r="AH10" s="113">
        <v>5.359</v>
      </c>
      <c r="AI10" s="156">
        <v>5.6020000000000003</v>
      </c>
      <c r="AJ10" s="114">
        <v>5.4960000000000004</v>
      </c>
      <c r="AK10" s="157">
        <v>5.681</v>
      </c>
      <c r="AL10" s="94">
        <v>0</v>
      </c>
      <c r="AM10" s="158">
        <v>4.67</v>
      </c>
      <c r="AN10" s="115">
        <v>5.367</v>
      </c>
      <c r="AO10" s="225">
        <v>5.68</v>
      </c>
      <c r="AP10" s="116">
        <v>4.6219999999999999</v>
      </c>
      <c r="AQ10" s="228">
        <v>5.0510000000000002</v>
      </c>
      <c r="AR10" s="159">
        <v>5.101</v>
      </c>
      <c r="AS10" s="94">
        <v>0</v>
      </c>
      <c r="AT10" s="160">
        <v>4.34</v>
      </c>
      <c r="AU10" s="117">
        <v>4.34</v>
      </c>
      <c r="AV10" s="161">
        <v>4.6040000000000001</v>
      </c>
      <c r="AW10" s="118">
        <v>5.3689999999999998</v>
      </c>
      <c r="AX10" s="162">
        <v>4.0140000000000002</v>
      </c>
      <c r="AY10" s="119">
        <v>4.96</v>
      </c>
      <c r="AZ10" s="163">
        <v>0</v>
      </c>
      <c r="BA10" s="120">
        <v>4.0259999999999998</v>
      </c>
      <c r="BB10" s="164">
        <v>4.3449999999999998</v>
      </c>
      <c r="BC10" s="121">
        <v>5.101</v>
      </c>
      <c r="BD10" s="164">
        <v>5.3760000000000003</v>
      </c>
      <c r="BE10" s="122">
        <v>4.4749999999999996</v>
      </c>
      <c r="BF10" s="165">
        <v>5.1079999999999997</v>
      </c>
      <c r="BG10" s="123">
        <v>5.4240000000000004</v>
      </c>
      <c r="BH10" s="167">
        <v>5.6929999999999996</v>
      </c>
    </row>
    <row r="11" spans="1:60" x14ac:dyDescent="0.25">
      <c r="A11" s="39">
        <v>41885</v>
      </c>
      <c r="B11" s="80">
        <v>0</v>
      </c>
      <c r="C11" s="124">
        <v>0</v>
      </c>
      <c r="D11" s="85">
        <v>3.6109999999999998</v>
      </c>
      <c r="E11" s="85">
        <v>3.9290000000000003</v>
      </c>
      <c r="F11" s="86">
        <v>4.0090000000000003</v>
      </c>
      <c r="G11" s="87">
        <v>4.0890000000000004</v>
      </c>
      <c r="H11" s="136">
        <v>4.109</v>
      </c>
      <c r="I11" s="88">
        <v>4.165</v>
      </c>
      <c r="J11" s="46"/>
      <c r="K11" s="46"/>
      <c r="L11" s="47">
        <f t="shared" si="0"/>
        <v>41885</v>
      </c>
      <c r="M11" s="166">
        <v>4.34</v>
      </c>
      <c r="N11" s="188">
        <v>4.5720000000000001</v>
      </c>
      <c r="O11" s="147">
        <v>4.7229999999999999</v>
      </c>
      <c r="P11" s="146">
        <v>4.7770000000000001</v>
      </c>
      <c r="Q11" s="148">
        <v>5.1929999999999996</v>
      </c>
      <c r="R11" s="194">
        <v>5.3170000000000002</v>
      </c>
      <c r="S11" s="109">
        <v>4.8449999999999998</v>
      </c>
      <c r="T11" s="149">
        <v>5.01</v>
      </c>
      <c r="U11" s="110">
        <v>5.7290000000000001</v>
      </c>
      <c r="V11" s="196">
        <v>5.8049999999999997</v>
      </c>
      <c r="W11" s="150">
        <v>6.0209999999999999</v>
      </c>
      <c r="X11" s="94">
        <v>0</v>
      </c>
      <c r="Y11" s="151">
        <v>5.069</v>
      </c>
      <c r="Z11" s="111">
        <v>5.6</v>
      </c>
      <c r="AA11" s="152">
        <v>5.7690000000000001</v>
      </c>
      <c r="AB11" s="209">
        <v>6.2590000000000003</v>
      </c>
      <c r="AC11" s="153">
        <v>4.2750000000000004</v>
      </c>
      <c r="AD11" s="94">
        <v>0</v>
      </c>
      <c r="AE11" s="154">
        <v>5.7489999999999997</v>
      </c>
      <c r="AF11" s="112">
        <v>5.6879999999999997</v>
      </c>
      <c r="AG11" s="155">
        <v>0</v>
      </c>
      <c r="AH11" s="113">
        <v>5.31</v>
      </c>
      <c r="AI11" s="156">
        <v>5.6079999999999997</v>
      </c>
      <c r="AJ11" s="114">
        <v>5.53</v>
      </c>
      <c r="AK11" s="157">
        <v>5.7110000000000003</v>
      </c>
      <c r="AL11" s="94">
        <v>0</v>
      </c>
      <c r="AM11" s="158">
        <v>4.6769999999999996</v>
      </c>
      <c r="AN11" s="115">
        <v>5.39</v>
      </c>
      <c r="AO11" s="225">
        <v>5.718</v>
      </c>
      <c r="AP11" s="116">
        <v>4.5919999999999996</v>
      </c>
      <c r="AQ11" s="228">
        <v>5.09</v>
      </c>
      <c r="AR11" s="159">
        <v>5.1429999999999998</v>
      </c>
      <c r="AS11" s="94">
        <v>0</v>
      </c>
      <c r="AT11" s="160">
        <v>4.319</v>
      </c>
      <c r="AU11" s="117">
        <v>4.32</v>
      </c>
      <c r="AV11" s="161">
        <v>4.6070000000000002</v>
      </c>
      <c r="AW11" s="118">
        <v>5.4169999999999998</v>
      </c>
      <c r="AX11" s="162">
        <v>4.085</v>
      </c>
      <c r="AY11" s="119">
        <v>4.9589999999999996</v>
      </c>
      <c r="AZ11" s="163">
        <v>0</v>
      </c>
      <c r="BA11" s="120">
        <v>4.07</v>
      </c>
      <c r="BB11" s="164">
        <v>4.3460000000000001</v>
      </c>
      <c r="BC11" s="121">
        <v>5.1509999999999998</v>
      </c>
      <c r="BD11" s="164">
        <v>5.4329999999999998</v>
      </c>
      <c r="BE11" s="122">
        <v>4.4690000000000003</v>
      </c>
      <c r="BF11" s="165">
        <v>5.1210000000000004</v>
      </c>
      <c r="BG11" s="123">
        <v>5.4749999999999996</v>
      </c>
      <c r="BH11" s="167">
        <v>5.7549999999999999</v>
      </c>
    </row>
    <row r="12" spans="1:60" x14ac:dyDescent="0.25">
      <c r="A12" s="39">
        <v>41886</v>
      </c>
      <c r="B12" s="80">
        <v>0</v>
      </c>
      <c r="C12" s="124">
        <v>0</v>
      </c>
      <c r="D12" s="85">
        <v>3.5960000000000001</v>
      </c>
      <c r="E12" s="85">
        <v>3.931</v>
      </c>
      <c r="F12" s="86">
        <v>4.0229999999999997</v>
      </c>
      <c r="G12" s="87">
        <v>4.1020000000000003</v>
      </c>
      <c r="H12" s="136">
        <v>4.1230000000000002</v>
      </c>
      <c r="I12" s="88">
        <v>4.1820000000000004</v>
      </c>
      <c r="J12" s="46"/>
      <c r="K12" s="46"/>
      <c r="L12" s="47">
        <f t="shared" si="0"/>
        <v>41886</v>
      </c>
      <c r="M12" s="166">
        <v>4.3319999999999999</v>
      </c>
      <c r="N12" s="188">
        <v>4.569</v>
      </c>
      <c r="O12" s="147">
        <v>4.742</v>
      </c>
      <c r="P12" s="146">
        <v>4.7880000000000003</v>
      </c>
      <c r="Q12" s="148">
        <v>5.2140000000000004</v>
      </c>
      <c r="R12" s="194">
        <v>5.3369999999999997</v>
      </c>
      <c r="S12" s="109">
        <v>4.8309999999999995</v>
      </c>
      <c r="T12" s="149">
        <v>4.9809999999999999</v>
      </c>
      <c r="U12" s="110">
        <v>5.718</v>
      </c>
      <c r="V12" s="196">
        <v>5.7880000000000003</v>
      </c>
      <c r="W12" s="150">
        <v>6.01</v>
      </c>
      <c r="X12" s="94">
        <v>0</v>
      </c>
      <c r="Y12" s="151">
        <v>5.0410000000000004</v>
      </c>
      <c r="Z12" s="111">
        <v>5.5979999999999999</v>
      </c>
      <c r="AA12" s="152">
        <v>5.7629999999999999</v>
      </c>
      <c r="AB12" s="209">
        <v>6.2519999999999998</v>
      </c>
      <c r="AC12" s="153">
        <v>4.2709999999999999</v>
      </c>
      <c r="AD12" s="94">
        <v>0</v>
      </c>
      <c r="AE12" s="154">
        <v>5.7679999999999998</v>
      </c>
      <c r="AF12" s="112">
        <v>5.7069999999999999</v>
      </c>
      <c r="AG12" s="155">
        <v>0</v>
      </c>
      <c r="AH12" s="113">
        <v>5.3170000000000002</v>
      </c>
      <c r="AI12" s="156">
        <v>5.6180000000000003</v>
      </c>
      <c r="AJ12" s="114">
        <v>5.5430000000000001</v>
      </c>
      <c r="AK12" s="157">
        <v>5.7279999999999998</v>
      </c>
      <c r="AL12" s="94">
        <v>0</v>
      </c>
      <c r="AM12" s="158">
        <v>4.6680000000000001</v>
      </c>
      <c r="AN12" s="115">
        <v>5.3940000000000001</v>
      </c>
      <c r="AO12" s="225">
        <v>5.7329999999999997</v>
      </c>
      <c r="AP12" s="116">
        <v>4.5919999999999996</v>
      </c>
      <c r="AQ12" s="228">
        <v>5.1070000000000002</v>
      </c>
      <c r="AR12" s="159">
        <v>5.1619999999999999</v>
      </c>
      <c r="AS12" s="94">
        <v>0</v>
      </c>
      <c r="AT12" s="160">
        <v>4.3330000000000002</v>
      </c>
      <c r="AU12" s="117">
        <v>4.3330000000000002</v>
      </c>
      <c r="AV12" s="161">
        <v>4.5910000000000002</v>
      </c>
      <c r="AW12" s="118">
        <v>5.4349999999999996</v>
      </c>
      <c r="AX12" s="162">
        <v>4.0229999999999997</v>
      </c>
      <c r="AY12" s="119">
        <v>4.9790000000000001</v>
      </c>
      <c r="AZ12" s="163">
        <v>0</v>
      </c>
      <c r="BA12" s="120">
        <v>4.0140000000000002</v>
      </c>
      <c r="BB12" s="164">
        <v>4.34</v>
      </c>
      <c r="BC12" s="121">
        <v>5.1710000000000003</v>
      </c>
      <c r="BD12" s="164">
        <v>5.4539999999999997</v>
      </c>
      <c r="BE12" s="122">
        <v>4.4649999999999999</v>
      </c>
      <c r="BF12" s="165">
        <v>5.1139999999999999</v>
      </c>
      <c r="BG12" s="123">
        <v>5.492</v>
      </c>
      <c r="BH12" s="167">
        <v>5.7679999999999998</v>
      </c>
    </row>
    <row r="13" spans="1:60" x14ac:dyDescent="0.25">
      <c r="A13" s="39">
        <v>41887</v>
      </c>
      <c r="B13" s="80">
        <v>0</v>
      </c>
      <c r="C13" s="124">
        <v>0</v>
      </c>
      <c r="D13" s="85">
        <v>3.6080000000000001</v>
      </c>
      <c r="E13" s="85">
        <v>3.9539999999999997</v>
      </c>
      <c r="F13" s="86">
        <v>4.048</v>
      </c>
      <c r="G13" s="87">
        <v>4.1319999999999997</v>
      </c>
      <c r="H13" s="136">
        <v>4.1500000000000004</v>
      </c>
      <c r="I13" s="88">
        <v>4.2119999999999997</v>
      </c>
      <c r="J13" s="46"/>
      <c r="K13" s="46"/>
      <c r="L13" s="47">
        <f t="shared" si="0"/>
        <v>41887</v>
      </c>
      <c r="M13" s="166">
        <v>4.3209999999999997</v>
      </c>
      <c r="N13" s="188">
        <v>4.5609999999999999</v>
      </c>
      <c r="O13" s="147">
        <v>4.7359999999999998</v>
      </c>
      <c r="P13" s="146">
        <v>4.8</v>
      </c>
      <c r="Q13" s="148">
        <v>5.2409999999999997</v>
      </c>
      <c r="R13" s="194">
        <v>5.3689999999999998</v>
      </c>
      <c r="S13" s="109">
        <v>4.798</v>
      </c>
      <c r="T13" s="149">
        <v>4.9800000000000004</v>
      </c>
      <c r="U13" s="110">
        <v>5.7469999999999999</v>
      </c>
      <c r="V13" s="196">
        <v>5.82</v>
      </c>
      <c r="W13" s="150">
        <v>6.0469999999999997</v>
      </c>
      <c r="X13" s="94">
        <v>0</v>
      </c>
      <c r="Y13" s="151">
        <v>5.0380000000000003</v>
      </c>
      <c r="Z13" s="111">
        <v>5.62</v>
      </c>
      <c r="AA13" s="152">
        <v>5.7919999999999998</v>
      </c>
      <c r="AB13" s="209">
        <v>6.2830000000000004</v>
      </c>
      <c r="AC13" s="153">
        <v>4.2629999999999999</v>
      </c>
      <c r="AD13" s="94">
        <v>0</v>
      </c>
      <c r="AE13" s="154">
        <v>5.798</v>
      </c>
      <c r="AF13" s="112">
        <v>5.74</v>
      </c>
      <c r="AG13" s="155">
        <v>0</v>
      </c>
      <c r="AH13" s="113">
        <v>5.3310000000000004</v>
      </c>
      <c r="AI13" s="156">
        <v>5.6349999999999998</v>
      </c>
      <c r="AJ13" s="114">
        <v>5.5640000000000001</v>
      </c>
      <c r="AK13" s="157">
        <v>5.7539999999999996</v>
      </c>
      <c r="AL13" s="94">
        <v>0</v>
      </c>
      <c r="AM13" s="158">
        <v>4.6459999999999999</v>
      </c>
      <c r="AN13" s="115">
        <v>5.4039999999999999</v>
      </c>
      <c r="AO13" s="225">
        <v>5.7539999999999996</v>
      </c>
      <c r="AP13" s="116">
        <v>4.5940000000000003</v>
      </c>
      <c r="AQ13" s="228">
        <v>5.1319999999999997</v>
      </c>
      <c r="AR13" s="159">
        <v>5.1790000000000003</v>
      </c>
      <c r="AS13" s="94">
        <v>0</v>
      </c>
      <c r="AT13" s="160">
        <v>4.3159999999999998</v>
      </c>
      <c r="AU13" s="117">
        <v>4.3159999999999998</v>
      </c>
      <c r="AV13" s="161">
        <v>4.5780000000000003</v>
      </c>
      <c r="AW13" s="118">
        <v>5.4560000000000004</v>
      </c>
      <c r="AX13" s="162">
        <v>4.0209999999999999</v>
      </c>
      <c r="AY13" s="119">
        <v>4.9770000000000003</v>
      </c>
      <c r="AZ13" s="163">
        <v>0</v>
      </c>
      <c r="BA13" s="120">
        <v>4.0110000000000001</v>
      </c>
      <c r="BB13" s="164">
        <v>4.335</v>
      </c>
      <c r="BC13" s="121">
        <v>5.2</v>
      </c>
      <c r="BD13" s="164">
        <v>5.4630000000000001</v>
      </c>
      <c r="BE13" s="122">
        <v>4.4610000000000003</v>
      </c>
      <c r="BF13" s="165">
        <v>5.12</v>
      </c>
      <c r="BG13" s="123">
        <v>5.5220000000000002</v>
      </c>
      <c r="BH13" s="167">
        <v>5.7990000000000004</v>
      </c>
    </row>
    <row r="14" spans="1:60" x14ac:dyDescent="0.25">
      <c r="A14" s="39">
        <v>41890</v>
      </c>
      <c r="B14" s="80">
        <v>0</v>
      </c>
      <c r="C14" s="124">
        <v>0</v>
      </c>
      <c r="D14" s="85">
        <v>3.613</v>
      </c>
      <c r="E14" s="85">
        <v>3.9489999999999998</v>
      </c>
      <c r="F14" s="86">
        <v>4.0410000000000004</v>
      </c>
      <c r="G14" s="87">
        <v>4.125</v>
      </c>
      <c r="H14" s="136">
        <v>4.1420000000000003</v>
      </c>
      <c r="I14" s="88">
        <v>4.194</v>
      </c>
      <c r="J14" s="46"/>
      <c r="K14" s="46"/>
      <c r="L14" s="47">
        <f t="shared" si="0"/>
        <v>41890</v>
      </c>
      <c r="M14" s="166">
        <v>4.3170000000000002</v>
      </c>
      <c r="N14" s="188">
        <v>4.49</v>
      </c>
      <c r="O14" s="147">
        <v>4.508</v>
      </c>
      <c r="P14" s="146">
        <v>4.6349999999999998</v>
      </c>
      <c r="Q14" s="148">
        <v>5.234</v>
      </c>
      <c r="R14" s="194">
        <v>5.3609999999999998</v>
      </c>
      <c r="S14" s="109">
        <v>4.7910000000000004</v>
      </c>
      <c r="T14" s="149">
        <v>4.9740000000000002</v>
      </c>
      <c r="U14" s="110">
        <v>5.7430000000000003</v>
      </c>
      <c r="V14" s="196">
        <v>5.8129999999999997</v>
      </c>
      <c r="W14" s="150">
        <v>6.0410000000000004</v>
      </c>
      <c r="X14" s="94">
        <v>0</v>
      </c>
      <c r="Y14" s="151">
        <v>5.032</v>
      </c>
      <c r="Z14" s="111">
        <v>5.6129999999999995</v>
      </c>
      <c r="AA14" s="152">
        <v>5.7839999999999998</v>
      </c>
      <c r="AB14" s="209">
        <v>6.2759999999999998</v>
      </c>
      <c r="AC14" s="153">
        <v>4.2649999999999997</v>
      </c>
      <c r="AD14" s="94">
        <v>0</v>
      </c>
      <c r="AE14" s="154">
        <v>5.7910000000000004</v>
      </c>
      <c r="AF14" s="112">
        <v>5.7320000000000002</v>
      </c>
      <c r="AG14" s="155">
        <v>0</v>
      </c>
      <c r="AH14" s="113">
        <v>5.3209999999999997</v>
      </c>
      <c r="AI14" s="156">
        <v>5.6260000000000003</v>
      </c>
      <c r="AJ14" s="114">
        <v>5.5570000000000004</v>
      </c>
      <c r="AK14" s="157">
        <v>5.7510000000000003</v>
      </c>
      <c r="AL14" s="94">
        <v>0</v>
      </c>
      <c r="AM14" s="158">
        <v>4.6440000000000001</v>
      </c>
      <c r="AN14" s="115">
        <v>5.3970000000000002</v>
      </c>
      <c r="AO14" s="225">
        <v>5.7469999999999999</v>
      </c>
      <c r="AP14" s="116">
        <v>4.5869999999999997</v>
      </c>
      <c r="AQ14" s="228">
        <v>5.1180000000000003</v>
      </c>
      <c r="AR14" s="159">
        <v>5.1710000000000003</v>
      </c>
      <c r="AS14" s="94">
        <v>0</v>
      </c>
      <c r="AT14" s="160">
        <v>4.3170000000000002</v>
      </c>
      <c r="AU14" s="117">
        <v>4.3170000000000002</v>
      </c>
      <c r="AV14" s="161">
        <v>4.5709999999999997</v>
      </c>
      <c r="AW14" s="118">
        <v>5.4470000000000001</v>
      </c>
      <c r="AX14" s="162">
        <v>4.0090000000000003</v>
      </c>
      <c r="AY14" s="119">
        <v>4.9710000000000001</v>
      </c>
      <c r="AZ14" s="163">
        <v>0</v>
      </c>
      <c r="BA14" s="120">
        <v>4.01</v>
      </c>
      <c r="BB14" s="164">
        <v>4.327</v>
      </c>
      <c r="BC14" s="121">
        <v>5.1920000000000002</v>
      </c>
      <c r="BD14" s="164">
        <v>5.4669999999999996</v>
      </c>
      <c r="BE14" s="122">
        <v>4.4619999999999997</v>
      </c>
      <c r="BF14" s="165">
        <v>5.1109999999999998</v>
      </c>
      <c r="BG14" s="123">
        <v>5.5149999999999997</v>
      </c>
      <c r="BH14" s="167">
        <v>5.8719999999999999</v>
      </c>
    </row>
    <row r="15" spans="1:60" x14ac:dyDescent="0.25">
      <c r="A15" s="39">
        <v>41891</v>
      </c>
      <c r="B15" s="80">
        <v>0</v>
      </c>
      <c r="C15" s="124">
        <v>0</v>
      </c>
      <c r="D15" s="85">
        <v>3.6040000000000001</v>
      </c>
      <c r="E15" s="85">
        <v>3.984</v>
      </c>
      <c r="F15" s="86">
        <v>4.0750000000000002</v>
      </c>
      <c r="G15" s="87">
        <v>4.165</v>
      </c>
      <c r="H15" s="136">
        <v>4.1849999999999996</v>
      </c>
      <c r="I15" s="88">
        <v>4.2450000000000001</v>
      </c>
      <c r="J15" s="46"/>
      <c r="K15" s="46"/>
      <c r="L15" s="47">
        <f t="shared" si="0"/>
        <v>41891</v>
      </c>
      <c r="M15" s="166">
        <v>4.3310000000000004</v>
      </c>
      <c r="N15" s="188">
        <v>4.5440000000000005</v>
      </c>
      <c r="O15" s="147">
        <v>4.5350000000000001</v>
      </c>
      <c r="P15" s="146">
        <v>4.8259999999999996</v>
      </c>
      <c r="Q15" s="148">
        <v>5.2839999999999998</v>
      </c>
      <c r="R15" s="194">
        <v>5.415</v>
      </c>
      <c r="S15" s="109">
        <v>4.8070000000000004</v>
      </c>
      <c r="T15" s="149">
        <v>4.9950000000000001</v>
      </c>
      <c r="U15" s="110">
        <v>5.7839999999999998</v>
      </c>
      <c r="V15" s="196">
        <v>5.8620000000000001</v>
      </c>
      <c r="W15" s="150">
        <v>6.0919999999999996</v>
      </c>
      <c r="X15" s="94">
        <v>0</v>
      </c>
      <c r="Y15" s="151">
        <v>5.0529999999999999</v>
      </c>
      <c r="Z15" s="111">
        <v>5.65</v>
      </c>
      <c r="AA15" s="152">
        <v>5.83</v>
      </c>
      <c r="AB15" s="209">
        <v>6.32</v>
      </c>
      <c r="AC15" s="153">
        <v>4.2169999999999996</v>
      </c>
      <c r="AD15" s="94">
        <v>0</v>
      </c>
      <c r="AE15" s="154">
        <v>5.8330000000000002</v>
      </c>
      <c r="AF15" s="112">
        <v>5.782</v>
      </c>
      <c r="AG15" s="155">
        <v>0</v>
      </c>
      <c r="AH15" s="113">
        <v>5.3449999999999998</v>
      </c>
      <c r="AI15" s="156">
        <v>5.6589999999999998</v>
      </c>
      <c r="AJ15" s="114">
        <v>5.5979999999999999</v>
      </c>
      <c r="AK15" s="157">
        <v>5.7919999999999998</v>
      </c>
      <c r="AL15" s="94">
        <v>0</v>
      </c>
      <c r="AM15" s="158">
        <v>4.641</v>
      </c>
      <c r="AN15" s="115">
        <v>5.4089999999999998</v>
      </c>
      <c r="AO15" s="225">
        <v>5.7750000000000004</v>
      </c>
      <c r="AP15" s="116">
        <v>4.6150000000000002</v>
      </c>
      <c r="AQ15" s="228">
        <v>5.1669999999999998</v>
      </c>
      <c r="AR15" s="159">
        <v>5.2229999999999999</v>
      </c>
      <c r="AS15" s="94">
        <v>0</v>
      </c>
      <c r="AT15" s="160">
        <v>4.3600000000000003</v>
      </c>
      <c r="AU15" s="117">
        <v>4.3239999999999998</v>
      </c>
      <c r="AV15" s="161">
        <v>4.5629999999999997</v>
      </c>
      <c r="AW15" s="118">
        <v>5.4950000000000001</v>
      </c>
      <c r="AX15" s="162">
        <v>4.0090000000000003</v>
      </c>
      <c r="AY15" s="119">
        <v>5.0039999999999996</v>
      </c>
      <c r="AZ15" s="163">
        <v>0</v>
      </c>
      <c r="BA15" s="120">
        <v>4.01</v>
      </c>
      <c r="BB15" s="164">
        <v>4.343</v>
      </c>
      <c r="BC15" s="121">
        <v>5.2409999999999997</v>
      </c>
      <c r="BD15" s="164">
        <v>5.5090000000000003</v>
      </c>
      <c r="BE15" s="122">
        <v>4.4589999999999996</v>
      </c>
      <c r="BF15" s="165">
        <v>5.1349999999999998</v>
      </c>
      <c r="BG15" s="123">
        <v>5.5600000000000005</v>
      </c>
      <c r="BH15" s="167">
        <v>5.9119999999999999</v>
      </c>
    </row>
    <row r="16" spans="1:60" x14ac:dyDescent="0.25">
      <c r="A16" s="39">
        <v>41892</v>
      </c>
      <c r="B16" s="80">
        <v>0</v>
      </c>
      <c r="C16" s="124">
        <v>0</v>
      </c>
      <c r="D16" s="85">
        <v>3.6059999999999999</v>
      </c>
      <c r="E16" s="85">
        <v>3.9980000000000002</v>
      </c>
      <c r="F16" s="86">
        <v>4.093</v>
      </c>
      <c r="G16" s="87">
        <v>4.1820000000000004</v>
      </c>
      <c r="H16" s="136">
        <v>4.2</v>
      </c>
      <c r="I16" s="88">
        <v>4.258</v>
      </c>
      <c r="J16" s="46"/>
      <c r="K16" s="46"/>
      <c r="L16" s="47">
        <f t="shared" si="0"/>
        <v>41892</v>
      </c>
      <c r="M16" s="166">
        <v>4.3410000000000002</v>
      </c>
      <c r="N16" s="188">
        <v>4.5809999999999995</v>
      </c>
      <c r="O16" s="147">
        <v>4.6660000000000004</v>
      </c>
      <c r="P16" s="146">
        <v>4.835</v>
      </c>
      <c r="Q16" s="148">
        <v>5.2880000000000003</v>
      </c>
      <c r="R16" s="194">
        <v>5.4119999999999999</v>
      </c>
      <c r="S16" s="109">
        <v>4.8209999999999997</v>
      </c>
      <c r="T16" s="149">
        <v>5.0119999999999996</v>
      </c>
      <c r="U16" s="110">
        <v>5.7869999999999999</v>
      </c>
      <c r="V16" s="196">
        <v>5.8620000000000001</v>
      </c>
      <c r="W16" s="150">
        <v>6.0910000000000002</v>
      </c>
      <c r="X16" s="94">
        <v>0</v>
      </c>
      <c r="Y16" s="151">
        <v>5.0650000000000004</v>
      </c>
      <c r="Z16" s="111">
        <v>5.6580000000000004</v>
      </c>
      <c r="AA16" s="152">
        <v>5.8319999999999999</v>
      </c>
      <c r="AB16" s="209">
        <v>6.3150000000000004</v>
      </c>
      <c r="AC16" s="153">
        <v>4.2130000000000001</v>
      </c>
      <c r="AD16" s="94">
        <v>0</v>
      </c>
      <c r="AE16" s="154">
        <v>5.8309999999999995</v>
      </c>
      <c r="AF16" s="112">
        <v>5.7759999999999998</v>
      </c>
      <c r="AG16" s="155">
        <v>0</v>
      </c>
      <c r="AH16" s="113">
        <v>5.3659999999999997</v>
      </c>
      <c r="AI16" s="156">
        <v>5.6680000000000001</v>
      </c>
      <c r="AJ16" s="114">
        <v>5.5990000000000002</v>
      </c>
      <c r="AK16" s="157">
        <v>5.8019999999999996</v>
      </c>
      <c r="AL16" s="94">
        <v>0</v>
      </c>
      <c r="AM16" s="158">
        <v>4.649</v>
      </c>
      <c r="AN16" s="115">
        <v>5.4189999999999996</v>
      </c>
      <c r="AO16" s="225">
        <v>5.782</v>
      </c>
      <c r="AP16" s="116">
        <v>4.6289999999999996</v>
      </c>
      <c r="AQ16" s="228">
        <v>5.173</v>
      </c>
      <c r="AR16" s="159">
        <v>5.2240000000000002</v>
      </c>
      <c r="AS16" s="94">
        <v>0</v>
      </c>
      <c r="AT16" s="160">
        <v>4.3609999999999998</v>
      </c>
      <c r="AU16" s="117">
        <v>4.3230000000000004</v>
      </c>
      <c r="AV16" s="161">
        <v>4.5720000000000001</v>
      </c>
      <c r="AW16" s="118">
        <v>5.5010000000000003</v>
      </c>
      <c r="AX16" s="162">
        <v>4.0049999999999999</v>
      </c>
      <c r="AY16" s="119">
        <v>5.0090000000000003</v>
      </c>
      <c r="AZ16" s="163">
        <v>0</v>
      </c>
      <c r="BA16" s="120">
        <v>4.0549999999999997</v>
      </c>
      <c r="BB16" s="164">
        <v>4.3570000000000002</v>
      </c>
      <c r="BC16" s="121">
        <v>5.2469999999999999</v>
      </c>
      <c r="BD16" s="164">
        <v>5.5330000000000004</v>
      </c>
      <c r="BE16" s="122">
        <v>4.4649999999999999</v>
      </c>
      <c r="BF16" s="165">
        <v>5.1539999999999999</v>
      </c>
      <c r="BG16" s="123">
        <v>5.5640000000000001</v>
      </c>
      <c r="BH16" s="167">
        <v>5.9050000000000002</v>
      </c>
    </row>
    <row r="17" spans="1:60" x14ac:dyDescent="0.25">
      <c r="A17" s="39">
        <v>41893</v>
      </c>
      <c r="B17" s="80">
        <v>0</v>
      </c>
      <c r="C17" s="124">
        <v>0</v>
      </c>
      <c r="D17" s="85">
        <v>3.589</v>
      </c>
      <c r="E17" s="85">
        <v>3.964</v>
      </c>
      <c r="F17" s="86">
        <v>4.0670000000000002</v>
      </c>
      <c r="G17" s="87">
        <v>4.157</v>
      </c>
      <c r="H17" s="136">
        <v>4.173</v>
      </c>
      <c r="I17" s="88">
        <v>4.2460000000000004</v>
      </c>
      <c r="J17" s="46"/>
      <c r="K17" s="46"/>
      <c r="L17" s="47">
        <f t="shared" si="0"/>
        <v>41893</v>
      </c>
      <c r="M17" s="166">
        <v>4.2919999999999998</v>
      </c>
      <c r="N17" s="188">
        <v>4.4710000000000001</v>
      </c>
      <c r="O17" s="147">
        <v>4.484</v>
      </c>
      <c r="P17" s="146">
        <v>4.6159999999999997</v>
      </c>
      <c r="Q17" s="148">
        <v>5.23</v>
      </c>
      <c r="R17" s="194">
        <v>5.3629999999999995</v>
      </c>
      <c r="S17" s="109">
        <v>4.7640000000000002</v>
      </c>
      <c r="T17" s="149">
        <v>4.9489999999999998</v>
      </c>
      <c r="U17" s="110">
        <v>5.7379999999999995</v>
      </c>
      <c r="V17" s="196">
        <v>5.8090000000000002</v>
      </c>
      <c r="W17" s="150">
        <v>6.0460000000000003</v>
      </c>
      <c r="X17" s="94">
        <v>0</v>
      </c>
      <c r="Y17" s="151">
        <v>5.0030000000000001</v>
      </c>
      <c r="Z17" s="111">
        <v>5.601</v>
      </c>
      <c r="AA17" s="152">
        <v>5.7759999999999998</v>
      </c>
      <c r="AB17" s="209">
        <v>6.2759999999999998</v>
      </c>
      <c r="AC17" s="153">
        <v>4.218</v>
      </c>
      <c r="AD17" s="94">
        <v>0</v>
      </c>
      <c r="AE17" s="154">
        <v>5.7850000000000001</v>
      </c>
      <c r="AF17" s="112">
        <v>5.7279999999999998</v>
      </c>
      <c r="AG17" s="155">
        <v>0</v>
      </c>
      <c r="AH17" s="113">
        <v>5.3010000000000002</v>
      </c>
      <c r="AI17" s="156">
        <v>5.6109999999999998</v>
      </c>
      <c r="AJ17" s="114">
        <v>5.5410000000000004</v>
      </c>
      <c r="AK17" s="157">
        <v>5.7439999999999998</v>
      </c>
      <c r="AL17" s="94">
        <v>0</v>
      </c>
      <c r="AM17" s="158">
        <v>4.5949999999999998</v>
      </c>
      <c r="AN17" s="115">
        <v>5.3609999999999998</v>
      </c>
      <c r="AO17" s="225">
        <v>5.7249999999999996</v>
      </c>
      <c r="AP17" s="116">
        <v>4.5649999999999995</v>
      </c>
      <c r="AQ17" s="228">
        <v>5.1150000000000002</v>
      </c>
      <c r="AR17" s="159">
        <v>5.1689999999999996</v>
      </c>
      <c r="AS17" s="94">
        <v>0</v>
      </c>
      <c r="AT17" s="160">
        <v>4.3369999999999997</v>
      </c>
      <c r="AU17" s="117">
        <v>4.2990000000000004</v>
      </c>
      <c r="AV17" s="161">
        <v>4.5179999999999998</v>
      </c>
      <c r="AW17" s="118">
        <v>5.4429999999999996</v>
      </c>
      <c r="AX17" s="162">
        <v>4.0209999999999999</v>
      </c>
      <c r="AY17" s="119">
        <v>4.9669999999999996</v>
      </c>
      <c r="AZ17" s="163">
        <v>0</v>
      </c>
      <c r="BA17" s="120">
        <v>4.0209999999999999</v>
      </c>
      <c r="BB17" s="164">
        <v>4.3010000000000002</v>
      </c>
      <c r="BC17" s="121">
        <v>5.1840000000000002</v>
      </c>
      <c r="BD17" s="164">
        <v>5.4660000000000002</v>
      </c>
      <c r="BE17" s="122">
        <v>4.452</v>
      </c>
      <c r="BF17" s="165">
        <v>5.0890000000000004</v>
      </c>
      <c r="BG17" s="123">
        <v>5.5060000000000002</v>
      </c>
      <c r="BH17" s="167">
        <v>5.86</v>
      </c>
    </row>
    <row r="18" spans="1:60" x14ac:dyDescent="0.25">
      <c r="A18" s="39">
        <v>41894</v>
      </c>
      <c r="B18" s="80">
        <v>0</v>
      </c>
      <c r="C18" s="124">
        <v>0</v>
      </c>
      <c r="D18" s="85">
        <v>3.577</v>
      </c>
      <c r="E18" s="85">
        <v>3.98</v>
      </c>
      <c r="F18" s="86">
        <v>4.0880000000000001</v>
      </c>
      <c r="G18" s="87">
        <v>4.1859999999999999</v>
      </c>
      <c r="H18" s="136">
        <v>4.2119999999999997</v>
      </c>
      <c r="I18" s="88">
        <v>4.2859999999999996</v>
      </c>
      <c r="J18" s="46"/>
      <c r="K18" s="46"/>
      <c r="L18" s="47">
        <f t="shared" si="0"/>
        <v>41894</v>
      </c>
      <c r="M18" s="166">
        <v>4.3029999999999999</v>
      </c>
      <c r="N18" s="188">
        <v>4.4779999999999998</v>
      </c>
      <c r="O18" s="147">
        <v>4.4989999999999997</v>
      </c>
      <c r="P18" s="146">
        <v>4.6269999999999998</v>
      </c>
      <c r="Q18" s="148">
        <v>5.2270000000000003</v>
      </c>
      <c r="R18" s="194">
        <v>5.3680000000000003</v>
      </c>
      <c r="S18" s="109">
        <v>4.78</v>
      </c>
      <c r="T18" s="149">
        <v>4.9640000000000004</v>
      </c>
      <c r="U18" s="110">
        <v>5.7430000000000003</v>
      </c>
      <c r="V18" s="196">
        <v>5.8159999999999998</v>
      </c>
      <c r="W18" s="150">
        <v>6.0529999999999999</v>
      </c>
      <c r="X18" s="94">
        <v>0</v>
      </c>
      <c r="Y18" s="151">
        <v>5.0170000000000003</v>
      </c>
      <c r="Z18" s="111">
        <v>5.6040000000000001</v>
      </c>
      <c r="AA18" s="152">
        <v>5.782</v>
      </c>
      <c r="AB18" s="209">
        <v>6.2830000000000004</v>
      </c>
      <c r="AC18" s="153">
        <v>4.2080000000000002</v>
      </c>
      <c r="AD18" s="94">
        <v>0</v>
      </c>
      <c r="AE18" s="154">
        <v>5.7889999999999997</v>
      </c>
      <c r="AF18" s="112">
        <v>5.7359999999999998</v>
      </c>
      <c r="AG18" s="155">
        <v>0</v>
      </c>
      <c r="AH18" s="113">
        <v>5.3120000000000003</v>
      </c>
      <c r="AI18" s="156">
        <v>5.617</v>
      </c>
      <c r="AJ18" s="114">
        <v>5.5389999999999997</v>
      </c>
      <c r="AK18" s="157">
        <v>5.7409999999999997</v>
      </c>
      <c r="AL18" s="94">
        <v>0</v>
      </c>
      <c r="AM18" s="158">
        <v>4.609</v>
      </c>
      <c r="AN18" s="115">
        <v>5.3680000000000003</v>
      </c>
      <c r="AO18" s="225">
        <v>5.73</v>
      </c>
      <c r="AP18" s="116">
        <v>4.5060000000000002</v>
      </c>
      <c r="AQ18" s="228">
        <v>5.101</v>
      </c>
      <c r="AR18" s="159">
        <v>5.1779999999999999</v>
      </c>
      <c r="AS18" s="94">
        <v>0</v>
      </c>
      <c r="AT18" s="160">
        <v>4.3469999999999995</v>
      </c>
      <c r="AU18" s="117">
        <v>4.306</v>
      </c>
      <c r="AV18" s="161">
        <v>4.5309999999999997</v>
      </c>
      <c r="AW18" s="118">
        <v>5.4480000000000004</v>
      </c>
      <c r="AX18" s="162">
        <v>4.0220000000000002</v>
      </c>
      <c r="AY18" s="119">
        <v>4.9719999999999995</v>
      </c>
      <c r="AZ18" s="163">
        <v>0</v>
      </c>
      <c r="BA18" s="120">
        <v>4.0090000000000003</v>
      </c>
      <c r="BB18" s="164">
        <v>4.3140000000000001</v>
      </c>
      <c r="BC18" s="121">
        <v>5.19</v>
      </c>
      <c r="BD18" s="164">
        <v>5.47</v>
      </c>
      <c r="BE18" s="122">
        <v>4.46</v>
      </c>
      <c r="BF18" s="165">
        <v>5.1020000000000003</v>
      </c>
      <c r="BG18" s="123">
        <v>5.5110000000000001</v>
      </c>
      <c r="BH18" s="167">
        <v>5.8659999999999997</v>
      </c>
    </row>
    <row r="19" spans="1:60" x14ac:dyDescent="0.25">
      <c r="A19" s="39">
        <v>41897</v>
      </c>
      <c r="B19" s="80">
        <v>0</v>
      </c>
      <c r="C19" s="124">
        <v>0</v>
      </c>
      <c r="D19" s="85">
        <v>3.6080000000000001</v>
      </c>
      <c r="E19" s="85">
        <v>3.9969999999999999</v>
      </c>
      <c r="F19" s="86">
        <v>4.0999999999999996</v>
      </c>
      <c r="G19" s="87">
        <v>4.1989999999999998</v>
      </c>
      <c r="H19" s="136">
        <v>4.2229999999999999</v>
      </c>
      <c r="I19" s="88">
        <v>4.2990000000000004</v>
      </c>
      <c r="J19" s="46"/>
      <c r="K19" s="46"/>
      <c r="L19" s="47">
        <f t="shared" si="0"/>
        <v>41897</v>
      </c>
      <c r="M19" s="166">
        <v>4.3099999999999996</v>
      </c>
      <c r="N19" s="188">
        <v>4.5179999999999998</v>
      </c>
      <c r="O19" s="147">
        <v>4.5060000000000002</v>
      </c>
      <c r="P19" s="146">
        <v>4.7990000000000004</v>
      </c>
      <c r="Q19" s="148">
        <v>5.226</v>
      </c>
      <c r="R19" s="194">
        <v>5.3689999999999998</v>
      </c>
      <c r="S19" s="109">
        <v>4.7880000000000003</v>
      </c>
      <c r="T19" s="149">
        <v>4.9710000000000001</v>
      </c>
      <c r="U19" s="110">
        <v>5.7409999999999997</v>
      </c>
      <c r="V19" s="196">
        <v>5.8159999999999998</v>
      </c>
      <c r="W19" s="150">
        <v>6.0629999999999997</v>
      </c>
      <c r="X19" s="94">
        <v>0</v>
      </c>
      <c r="Y19" s="151">
        <v>5.0259999999999998</v>
      </c>
      <c r="Z19" s="111">
        <v>5.6050000000000004</v>
      </c>
      <c r="AA19" s="152">
        <v>5.782</v>
      </c>
      <c r="AB19" s="209">
        <v>6.29</v>
      </c>
      <c r="AC19" s="153">
        <v>4.274</v>
      </c>
      <c r="AD19" s="94">
        <v>0</v>
      </c>
      <c r="AE19" s="154">
        <v>5.7859999999999996</v>
      </c>
      <c r="AF19" s="112">
        <v>5.7379999999999995</v>
      </c>
      <c r="AG19" s="155">
        <v>0</v>
      </c>
      <c r="AH19" s="113">
        <v>5.3179999999999996</v>
      </c>
      <c r="AI19" s="156">
        <v>5.6210000000000004</v>
      </c>
      <c r="AJ19" s="114">
        <v>5.5389999999999997</v>
      </c>
      <c r="AK19" s="157">
        <v>5.7430000000000003</v>
      </c>
      <c r="AL19" s="94">
        <v>0</v>
      </c>
      <c r="AM19" s="158">
        <v>4.6370000000000005</v>
      </c>
      <c r="AN19" s="115">
        <v>5.375</v>
      </c>
      <c r="AO19" s="225">
        <v>5.7320000000000002</v>
      </c>
      <c r="AP19" s="116">
        <v>4.5110000000000001</v>
      </c>
      <c r="AQ19" s="228">
        <v>5.1020000000000003</v>
      </c>
      <c r="AR19" s="159">
        <v>5.17</v>
      </c>
      <c r="AS19" s="94">
        <v>0</v>
      </c>
      <c r="AT19" s="160">
        <v>4.3529999999999998</v>
      </c>
      <c r="AU19" s="117">
        <v>4.3250000000000002</v>
      </c>
      <c r="AV19" s="161">
        <v>4.5359999999999996</v>
      </c>
      <c r="AW19" s="118">
        <v>5.4480000000000004</v>
      </c>
      <c r="AX19" s="162">
        <v>4.0579999999999998</v>
      </c>
      <c r="AY19" s="119">
        <v>4.9800000000000004</v>
      </c>
      <c r="AZ19" s="163">
        <v>0</v>
      </c>
      <c r="BA19" s="120">
        <v>4.0270000000000001</v>
      </c>
      <c r="BB19" s="164">
        <v>4.3209999999999997</v>
      </c>
      <c r="BC19" s="121">
        <v>5.19</v>
      </c>
      <c r="BD19" s="164">
        <v>5.4960000000000004</v>
      </c>
      <c r="BE19" s="122">
        <v>4.476</v>
      </c>
      <c r="BF19" s="165">
        <v>5.1100000000000003</v>
      </c>
      <c r="BG19" s="123">
        <v>5.5110000000000001</v>
      </c>
      <c r="BH19" s="167">
        <v>5.7839999999999998</v>
      </c>
    </row>
    <row r="20" spans="1:60" x14ac:dyDescent="0.25">
      <c r="A20" s="39">
        <v>41898</v>
      </c>
      <c r="B20" s="80">
        <v>0</v>
      </c>
      <c r="C20" s="124">
        <v>0</v>
      </c>
      <c r="D20" s="85">
        <v>3.5750000000000002</v>
      </c>
      <c r="E20" s="85">
        <v>3.9409999999999998</v>
      </c>
      <c r="F20" s="86">
        <v>4.0439999999999996</v>
      </c>
      <c r="G20" s="87">
        <v>4.1509999999999998</v>
      </c>
      <c r="H20" s="136">
        <v>4.181</v>
      </c>
      <c r="I20" s="88">
        <v>4.2539999999999996</v>
      </c>
      <c r="J20" s="46"/>
      <c r="K20" s="46"/>
      <c r="L20" s="47">
        <f t="shared" si="0"/>
        <v>41898</v>
      </c>
      <c r="M20" s="166">
        <v>4.2830000000000004</v>
      </c>
      <c r="N20" s="188">
        <v>4.49</v>
      </c>
      <c r="O20" s="147">
        <v>4.4770000000000003</v>
      </c>
      <c r="P20" s="146">
        <v>4.7590000000000003</v>
      </c>
      <c r="Q20" s="148">
        <v>5.1849999999999996</v>
      </c>
      <c r="R20" s="194">
        <v>5.3250000000000002</v>
      </c>
      <c r="S20" s="109">
        <v>4.7549999999999999</v>
      </c>
      <c r="T20" s="149">
        <v>4.9340000000000002</v>
      </c>
      <c r="U20" s="110">
        <v>5.6920000000000002</v>
      </c>
      <c r="V20" s="196">
        <v>5.7729999999999997</v>
      </c>
      <c r="W20" s="150">
        <v>6.0259999999999998</v>
      </c>
      <c r="X20" s="94">
        <v>0</v>
      </c>
      <c r="Y20" s="151">
        <v>4.9870000000000001</v>
      </c>
      <c r="Z20" s="111">
        <v>5.5629999999999997</v>
      </c>
      <c r="AA20" s="152">
        <v>5.74</v>
      </c>
      <c r="AB20" s="209">
        <v>6.242</v>
      </c>
      <c r="AC20" s="153">
        <v>4.2690000000000001</v>
      </c>
      <c r="AD20" s="94">
        <v>0</v>
      </c>
      <c r="AE20" s="154">
        <v>5.7370000000000001</v>
      </c>
      <c r="AF20" s="112">
        <v>5.6920000000000002</v>
      </c>
      <c r="AG20" s="155">
        <v>0</v>
      </c>
      <c r="AH20" s="113">
        <v>5.2949999999999999</v>
      </c>
      <c r="AI20" s="156">
        <v>5.5789999999999997</v>
      </c>
      <c r="AJ20" s="114">
        <v>5.4939999999999998</v>
      </c>
      <c r="AK20" s="157">
        <v>5.6959999999999997</v>
      </c>
      <c r="AL20" s="94">
        <v>0</v>
      </c>
      <c r="AM20" s="158">
        <v>4.62</v>
      </c>
      <c r="AN20" s="115">
        <v>5.3360000000000003</v>
      </c>
      <c r="AO20" s="225">
        <v>5.6890000000000001</v>
      </c>
      <c r="AP20" s="116">
        <v>4.4729999999999999</v>
      </c>
      <c r="AQ20" s="228">
        <v>5.0599999999999996</v>
      </c>
      <c r="AR20" s="159">
        <v>5.1340000000000003</v>
      </c>
      <c r="AS20" s="94">
        <v>0</v>
      </c>
      <c r="AT20" s="160">
        <v>4.3319999999999999</v>
      </c>
      <c r="AU20" s="117">
        <v>4.2939999999999996</v>
      </c>
      <c r="AV20" s="161">
        <v>4.5060000000000002</v>
      </c>
      <c r="AW20" s="118">
        <v>5.4059999999999997</v>
      </c>
      <c r="AX20" s="162">
        <v>4.0449999999999999</v>
      </c>
      <c r="AY20" s="119">
        <v>4.9459999999999997</v>
      </c>
      <c r="AZ20" s="163">
        <v>0</v>
      </c>
      <c r="BA20" s="120">
        <v>4.05</v>
      </c>
      <c r="BB20" s="164">
        <v>4.2930000000000001</v>
      </c>
      <c r="BC20" s="121">
        <v>5.1470000000000002</v>
      </c>
      <c r="BD20" s="164">
        <v>5.4530000000000003</v>
      </c>
      <c r="BE20" s="122">
        <v>4.4960000000000004</v>
      </c>
      <c r="BF20" s="165">
        <v>5.07</v>
      </c>
      <c r="BG20" s="123">
        <v>5.47</v>
      </c>
      <c r="BH20" s="167">
        <v>5.7389999999999999</v>
      </c>
    </row>
    <row r="21" spans="1:60" x14ac:dyDescent="0.25">
      <c r="A21" s="39">
        <v>41899</v>
      </c>
      <c r="B21" s="80">
        <v>0</v>
      </c>
      <c r="C21" s="124">
        <v>0</v>
      </c>
      <c r="D21" s="85">
        <v>3.577</v>
      </c>
      <c r="E21" s="85">
        <v>3.9290000000000003</v>
      </c>
      <c r="F21" s="86">
        <v>4.0339999999999998</v>
      </c>
      <c r="G21" s="87">
        <v>4.1360000000000001</v>
      </c>
      <c r="H21" s="136">
        <v>4.1689999999999996</v>
      </c>
      <c r="I21" s="88">
        <v>4.2430000000000003</v>
      </c>
      <c r="J21" s="46"/>
      <c r="K21" s="46"/>
      <c r="L21" s="47">
        <f t="shared" si="0"/>
        <v>41899</v>
      </c>
      <c r="M21" s="166">
        <v>4.2869999999999999</v>
      </c>
      <c r="N21" s="188">
        <v>4.476</v>
      </c>
      <c r="O21" s="147">
        <v>4.4610000000000003</v>
      </c>
      <c r="P21" s="146">
        <v>4.7510000000000003</v>
      </c>
      <c r="Q21" s="148">
        <v>5.1749999999999998</v>
      </c>
      <c r="R21" s="194">
        <v>5.3090000000000002</v>
      </c>
      <c r="S21" s="109">
        <v>4.76</v>
      </c>
      <c r="T21" s="149">
        <v>4.9279999999999999</v>
      </c>
      <c r="U21" s="110">
        <v>5.6909999999999998</v>
      </c>
      <c r="V21" s="196">
        <v>5.7620000000000005</v>
      </c>
      <c r="W21" s="150">
        <v>5.9930000000000003</v>
      </c>
      <c r="X21" s="94">
        <v>0</v>
      </c>
      <c r="Y21" s="151">
        <v>4.9829999999999997</v>
      </c>
      <c r="Z21" s="111">
        <v>5.5570000000000004</v>
      </c>
      <c r="AA21" s="152">
        <v>5.73</v>
      </c>
      <c r="AB21" s="209">
        <v>6.2210000000000001</v>
      </c>
      <c r="AC21" s="153">
        <v>4.2080000000000002</v>
      </c>
      <c r="AD21" s="94">
        <v>0</v>
      </c>
      <c r="AE21" s="154">
        <v>5.7320000000000002</v>
      </c>
      <c r="AF21" s="112">
        <v>5.6779999999999999</v>
      </c>
      <c r="AG21" s="155">
        <v>0</v>
      </c>
      <c r="AH21" s="113">
        <v>5.2720000000000002</v>
      </c>
      <c r="AI21" s="156">
        <v>5.5720000000000001</v>
      </c>
      <c r="AJ21" s="114">
        <v>5.4870000000000001</v>
      </c>
      <c r="AK21" s="157">
        <v>5.6850000000000005</v>
      </c>
      <c r="AL21" s="94">
        <v>0</v>
      </c>
      <c r="AM21" s="158">
        <v>4.6210000000000004</v>
      </c>
      <c r="AN21" s="115">
        <v>5.3280000000000003</v>
      </c>
      <c r="AO21" s="225">
        <v>5.681</v>
      </c>
      <c r="AP21" s="116">
        <v>4.4669999999999996</v>
      </c>
      <c r="AQ21" s="228">
        <v>5.0519999999999996</v>
      </c>
      <c r="AR21" s="159">
        <v>5.1239999999999997</v>
      </c>
      <c r="AS21" s="94">
        <v>0</v>
      </c>
      <c r="AT21" s="160">
        <v>4.2930000000000001</v>
      </c>
      <c r="AU21" s="117">
        <v>4.2930000000000001</v>
      </c>
      <c r="AV21" s="161">
        <v>4.5110000000000001</v>
      </c>
      <c r="AW21" s="118">
        <v>5.3979999999999997</v>
      </c>
      <c r="AX21" s="162">
        <v>4.0640000000000001</v>
      </c>
      <c r="AY21" s="119">
        <v>4.9290000000000003</v>
      </c>
      <c r="AZ21" s="163">
        <v>0</v>
      </c>
      <c r="BA21" s="120">
        <v>4.0289999999999999</v>
      </c>
      <c r="BB21" s="164">
        <v>4.2939999999999996</v>
      </c>
      <c r="BC21" s="121">
        <v>5.1349999999999998</v>
      </c>
      <c r="BD21" s="164">
        <v>5.4320000000000004</v>
      </c>
      <c r="BE21" s="122">
        <v>4.476</v>
      </c>
      <c r="BF21" s="165">
        <v>5.0629999999999997</v>
      </c>
      <c r="BG21" s="123">
        <v>5.46</v>
      </c>
      <c r="BH21" s="167">
        <v>5.7240000000000002</v>
      </c>
    </row>
    <row r="22" spans="1:60" x14ac:dyDescent="0.25">
      <c r="A22" s="39">
        <v>41900</v>
      </c>
      <c r="B22" s="80">
        <v>0</v>
      </c>
      <c r="C22" s="124">
        <v>0</v>
      </c>
      <c r="D22" s="85">
        <v>3.5569999999999999</v>
      </c>
      <c r="E22" s="85">
        <v>3.9630000000000001</v>
      </c>
      <c r="F22" s="86">
        <v>4.0709999999999997</v>
      </c>
      <c r="G22" s="87">
        <v>4.165</v>
      </c>
      <c r="H22" s="136">
        <v>4.2080000000000002</v>
      </c>
      <c r="I22" s="88">
        <v>4.2850000000000001</v>
      </c>
      <c r="J22" s="46"/>
      <c r="K22" s="46"/>
      <c r="L22" s="47">
        <f t="shared" si="0"/>
        <v>41900</v>
      </c>
      <c r="M22" s="166">
        <v>4.2889999999999997</v>
      </c>
      <c r="N22" s="188">
        <v>4.4850000000000003</v>
      </c>
      <c r="O22" s="147">
        <v>4.5120000000000005</v>
      </c>
      <c r="P22" s="146">
        <v>4.726</v>
      </c>
      <c r="Q22" s="148">
        <v>5.2030000000000003</v>
      </c>
      <c r="R22" s="194">
        <v>5.3460000000000001</v>
      </c>
      <c r="S22" s="109">
        <v>4.7699999999999996</v>
      </c>
      <c r="T22" s="149">
        <v>4.9550000000000001</v>
      </c>
      <c r="U22" s="110">
        <v>5.72</v>
      </c>
      <c r="V22" s="196">
        <v>5.7940000000000005</v>
      </c>
      <c r="W22" s="150">
        <v>6.0350000000000001</v>
      </c>
      <c r="X22" s="94">
        <v>0</v>
      </c>
      <c r="Y22" s="151">
        <v>5.0090000000000003</v>
      </c>
      <c r="Z22" s="111">
        <v>5.585</v>
      </c>
      <c r="AA22" s="152">
        <v>5.7620000000000005</v>
      </c>
      <c r="AB22" s="209">
        <v>6.2649999999999997</v>
      </c>
      <c r="AC22" s="153">
        <v>4.2670000000000003</v>
      </c>
      <c r="AD22" s="94">
        <v>0</v>
      </c>
      <c r="AE22" s="154">
        <v>5.766</v>
      </c>
      <c r="AF22" s="112">
        <v>5.7160000000000002</v>
      </c>
      <c r="AG22" s="155">
        <v>0</v>
      </c>
      <c r="AH22" s="113">
        <v>5.3029999999999999</v>
      </c>
      <c r="AI22" s="156">
        <v>5.6</v>
      </c>
      <c r="AJ22" s="114">
        <v>5.5510000000000002</v>
      </c>
      <c r="AK22" s="157">
        <v>5.7450000000000001</v>
      </c>
      <c r="AL22" s="94">
        <v>0</v>
      </c>
      <c r="AM22" s="158">
        <v>4.6219999999999999</v>
      </c>
      <c r="AN22" s="115">
        <v>5.3579999999999997</v>
      </c>
      <c r="AO22" s="225">
        <v>5.7110000000000003</v>
      </c>
      <c r="AP22" s="116">
        <v>4.5709999999999997</v>
      </c>
      <c r="AQ22" s="228">
        <v>5.0910000000000002</v>
      </c>
      <c r="AR22" s="159">
        <v>5.149</v>
      </c>
      <c r="AS22" s="94">
        <v>0</v>
      </c>
      <c r="AT22" s="160">
        <v>4.3390000000000004</v>
      </c>
      <c r="AU22" s="117">
        <v>4.3019999999999996</v>
      </c>
      <c r="AV22" s="161">
        <v>4.5179999999999998</v>
      </c>
      <c r="AW22" s="118">
        <v>5.4269999999999996</v>
      </c>
      <c r="AX22" s="162">
        <v>4.0410000000000004</v>
      </c>
      <c r="AY22" s="119">
        <v>4.93</v>
      </c>
      <c r="AZ22" s="163">
        <v>0</v>
      </c>
      <c r="BA22" s="120">
        <v>4.0149999999999997</v>
      </c>
      <c r="BB22" s="164">
        <v>4.3019999999999996</v>
      </c>
      <c r="BC22" s="121">
        <v>5.1639999999999997</v>
      </c>
      <c r="BD22" s="164">
        <v>5.4729999999999999</v>
      </c>
      <c r="BE22" s="122">
        <v>4.4610000000000003</v>
      </c>
      <c r="BF22" s="165">
        <v>5.0910000000000002</v>
      </c>
      <c r="BG22" s="123">
        <v>5.492</v>
      </c>
      <c r="BH22" s="167">
        <v>5.7640000000000002</v>
      </c>
    </row>
    <row r="23" spans="1:60" x14ac:dyDescent="0.25">
      <c r="A23" s="39">
        <v>41901</v>
      </c>
      <c r="B23" s="80">
        <v>0</v>
      </c>
      <c r="C23" s="124">
        <v>0</v>
      </c>
      <c r="D23" s="85">
        <v>3.5739999999999998</v>
      </c>
      <c r="E23" s="85">
        <v>3.9859999999999998</v>
      </c>
      <c r="F23" s="86">
        <v>4.0880000000000001</v>
      </c>
      <c r="G23" s="87">
        <v>4.1929999999999996</v>
      </c>
      <c r="H23" s="136">
        <v>4.2370000000000001</v>
      </c>
      <c r="I23" s="88">
        <v>4.3150000000000004</v>
      </c>
      <c r="J23" s="46"/>
      <c r="K23" s="46"/>
      <c r="L23" s="47">
        <f t="shared" si="0"/>
        <v>41901</v>
      </c>
      <c r="M23" s="166">
        <v>4.2869999999999999</v>
      </c>
      <c r="N23" s="188">
        <v>4.4989999999999997</v>
      </c>
      <c r="O23" s="147">
        <v>4.4980000000000002</v>
      </c>
      <c r="P23" s="146">
        <v>4.7809999999999997</v>
      </c>
      <c r="Q23" s="148">
        <v>5.22</v>
      </c>
      <c r="R23" s="194">
        <v>5.3650000000000002</v>
      </c>
      <c r="S23" s="109">
        <v>4.7709999999999999</v>
      </c>
      <c r="T23" s="149">
        <v>4.9630000000000001</v>
      </c>
      <c r="U23" s="110">
        <v>5.7370000000000001</v>
      </c>
      <c r="V23" s="196">
        <v>5.8120000000000003</v>
      </c>
      <c r="W23" s="150">
        <v>6.0609999999999999</v>
      </c>
      <c r="X23" s="94">
        <v>0</v>
      </c>
      <c r="Y23" s="151">
        <v>5.0170000000000003</v>
      </c>
      <c r="Z23" s="111">
        <v>5.6</v>
      </c>
      <c r="AA23" s="152">
        <v>5.7789999999999999</v>
      </c>
      <c r="AB23" s="209">
        <v>6.2910000000000004</v>
      </c>
      <c r="AC23" s="153">
        <v>4.1840000000000002</v>
      </c>
      <c r="AD23" s="94">
        <v>0</v>
      </c>
      <c r="AE23" s="154">
        <v>5.7830000000000004</v>
      </c>
      <c r="AF23" s="112">
        <v>5.7350000000000003</v>
      </c>
      <c r="AG23" s="155">
        <v>0</v>
      </c>
      <c r="AH23" s="113">
        <v>5.2990000000000004</v>
      </c>
      <c r="AI23" s="156">
        <v>5.6129999999999995</v>
      </c>
      <c r="AJ23" s="114">
        <v>5.57</v>
      </c>
      <c r="AK23" s="157">
        <v>5.766</v>
      </c>
      <c r="AL23" s="94">
        <v>0</v>
      </c>
      <c r="AM23" s="158">
        <v>4.6150000000000002</v>
      </c>
      <c r="AN23" s="115">
        <v>5.3639999999999999</v>
      </c>
      <c r="AO23" s="225">
        <v>5.726</v>
      </c>
      <c r="AP23" s="116">
        <v>4.585</v>
      </c>
      <c r="AQ23" s="228">
        <v>5.1070000000000002</v>
      </c>
      <c r="AR23" s="159">
        <v>5.1660000000000004</v>
      </c>
      <c r="AS23" s="94">
        <v>0</v>
      </c>
      <c r="AT23" s="160">
        <v>4.3319999999999999</v>
      </c>
      <c r="AU23" s="117">
        <v>4.2990000000000004</v>
      </c>
      <c r="AV23" s="161">
        <v>4.5229999999999997</v>
      </c>
      <c r="AW23" s="118">
        <v>5.4420000000000002</v>
      </c>
      <c r="AX23" s="162">
        <v>4.0129999999999999</v>
      </c>
      <c r="AY23" s="119">
        <v>4.944</v>
      </c>
      <c r="AZ23" s="163">
        <v>0</v>
      </c>
      <c r="BA23" s="120">
        <v>3.9980000000000002</v>
      </c>
      <c r="BB23" s="164">
        <v>4.3029999999999999</v>
      </c>
      <c r="BC23" s="121">
        <v>5.181</v>
      </c>
      <c r="BD23" s="164">
        <v>5.4889999999999999</v>
      </c>
      <c r="BE23" s="122">
        <v>4.4489999999999998</v>
      </c>
      <c r="BF23" s="165">
        <v>5.0990000000000002</v>
      </c>
      <c r="BG23" s="123">
        <v>5.5090000000000003</v>
      </c>
      <c r="BH23" s="167">
        <v>5.7809999999999997</v>
      </c>
    </row>
    <row r="24" spans="1:60" x14ac:dyDescent="0.25">
      <c r="A24" s="39">
        <v>41904</v>
      </c>
      <c r="B24" s="80">
        <v>0</v>
      </c>
      <c r="C24" s="124">
        <v>0</v>
      </c>
      <c r="D24" s="85">
        <v>3.577</v>
      </c>
      <c r="E24" s="85">
        <v>3.9370000000000003</v>
      </c>
      <c r="F24" s="86">
        <v>4.0389999999999997</v>
      </c>
      <c r="G24" s="87">
        <v>4.1429999999999998</v>
      </c>
      <c r="H24" s="136">
        <v>4.1879999999999997</v>
      </c>
      <c r="I24" s="88">
        <v>4.2620000000000005</v>
      </c>
      <c r="J24" s="46"/>
      <c r="K24" s="46"/>
      <c r="L24" s="47">
        <f t="shared" si="0"/>
        <v>41904</v>
      </c>
      <c r="M24" s="166">
        <v>4.2850000000000001</v>
      </c>
      <c r="N24" s="188">
        <v>4.54</v>
      </c>
      <c r="O24" s="147">
        <v>4.7590000000000003</v>
      </c>
      <c r="P24" s="146">
        <v>4.7590000000000003</v>
      </c>
      <c r="Q24" s="148">
        <v>5.1909999999999998</v>
      </c>
      <c r="R24" s="194">
        <v>5.335</v>
      </c>
      <c r="S24" s="109">
        <v>4.76</v>
      </c>
      <c r="T24" s="149">
        <v>4.9429999999999996</v>
      </c>
      <c r="U24" s="110">
        <v>5.7140000000000004</v>
      </c>
      <c r="V24" s="196">
        <v>5.7850000000000001</v>
      </c>
      <c r="W24" s="150">
        <v>6.024</v>
      </c>
      <c r="X24" s="94">
        <v>0</v>
      </c>
      <c r="Y24" s="151">
        <v>4.9980000000000002</v>
      </c>
      <c r="Z24" s="111">
        <v>5.5730000000000004</v>
      </c>
      <c r="AA24" s="152">
        <v>5.7510000000000003</v>
      </c>
      <c r="AB24" s="209">
        <v>6.2569999999999997</v>
      </c>
      <c r="AC24" s="153">
        <v>4.2549999999999999</v>
      </c>
      <c r="AD24" s="94">
        <v>0</v>
      </c>
      <c r="AE24" s="154">
        <v>5.7569999999999997</v>
      </c>
      <c r="AF24" s="112">
        <v>5.7059999999999995</v>
      </c>
      <c r="AG24" s="155">
        <v>0</v>
      </c>
      <c r="AH24" s="113">
        <v>5.2780000000000005</v>
      </c>
      <c r="AI24" s="156">
        <v>5.5880000000000001</v>
      </c>
      <c r="AJ24" s="114">
        <v>5.5350000000000001</v>
      </c>
      <c r="AK24" s="157">
        <v>5.7370000000000001</v>
      </c>
      <c r="AL24" s="94">
        <v>0</v>
      </c>
      <c r="AM24" s="158">
        <v>4.6180000000000003</v>
      </c>
      <c r="AN24" s="115">
        <v>5.3440000000000003</v>
      </c>
      <c r="AO24" s="225">
        <v>5.6989999999999998</v>
      </c>
      <c r="AP24" s="116">
        <v>4.4290000000000003</v>
      </c>
      <c r="AQ24" s="228">
        <v>5.0309999999999997</v>
      </c>
      <c r="AR24" s="159">
        <v>5.1269999999999998</v>
      </c>
      <c r="AS24" s="94">
        <v>0</v>
      </c>
      <c r="AT24" s="160">
        <v>4.3310000000000004</v>
      </c>
      <c r="AU24" s="117">
        <v>4.2969999999999997</v>
      </c>
      <c r="AV24" s="161">
        <v>4.5090000000000003</v>
      </c>
      <c r="AW24" s="118">
        <v>5.4160000000000004</v>
      </c>
      <c r="AX24" s="162">
        <v>4.0149999999999997</v>
      </c>
      <c r="AY24" s="119">
        <v>4.923</v>
      </c>
      <c r="AZ24" s="163">
        <v>0</v>
      </c>
      <c r="BA24" s="120">
        <v>4.0039999999999996</v>
      </c>
      <c r="BB24" s="164">
        <v>4.2930000000000001</v>
      </c>
      <c r="BC24" s="121">
        <v>5.1539999999999999</v>
      </c>
      <c r="BD24" s="164">
        <v>5.4589999999999996</v>
      </c>
      <c r="BE24" s="122">
        <v>4.4509999999999996</v>
      </c>
      <c r="BF24" s="165">
        <v>5.0759999999999996</v>
      </c>
      <c r="BG24" s="123">
        <v>5.4809999999999999</v>
      </c>
      <c r="BH24" s="167">
        <v>5.7539999999999996</v>
      </c>
    </row>
    <row r="25" spans="1:60" x14ac:dyDescent="0.25">
      <c r="A25" s="39">
        <v>41905</v>
      </c>
      <c r="B25" s="80">
        <v>0</v>
      </c>
      <c r="C25" s="124">
        <v>0</v>
      </c>
      <c r="D25" s="85">
        <v>3.5649999999999999</v>
      </c>
      <c r="E25" s="85">
        <v>3.91</v>
      </c>
      <c r="F25" s="86">
        <v>4.01</v>
      </c>
      <c r="G25" s="87">
        <v>4.1130000000000004</v>
      </c>
      <c r="H25" s="136">
        <v>4.1500000000000004</v>
      </c>
      <c r="I25" s="88">
        <v>4.2249999999999996</v>
      </c>
      <c r="J25" s="46"/>
      <c r="K25" s="46"/>
      <c r="L25" s="47">
        <f t="shared" si="0"/>
        <v>41905</v>
      </c>
      <c r="M25" s="166">
        <v>4.282</v>
      </c>
      <c r="N25" s="188">
        <v>4.4930000000000003</v>
      </c>
      <c r="O25" s="147">
        <v>4.5969999999999995</v>
      </c>
      <c r="P25" s="146">
        <v>4.7439999999999998</v>
      </c>
      <c r="Q25" s="148">
        <v>5.1680000000000001</v>
      </c>
      <c r="R25" s="194">
        <v>5.3029999999999999</v>
      </c>
      <c r="S25" s="109">
        <v>4.7549999999999999</v>
      </c>
      <c r="T25" s="149">
        <v>4.9340000000000002</v>
      </c>
      <c r="U25" s="110">
        <v>5.6870000000000003</v>
      </c>
      <c r="V25" s="196">
        <v>5.7560000000000002</v>
      </c>
      <c r="W25" s="150">
        <v>5.9889999999999999</v>
      </c>
      <c r="X25" s="94">
        <v>0</v>
      </c>
      <c r="Y25" s="151">
        <v>4.9889999999999999</v>
      </c>
      <c r="Z25" s="111">
        <v>5.5529999999999999</v>
      </c>
      <c r="AA25" s="152">
        <v>5.726</v>
      </c>
      <c r="AB25" s="209">
        <v>6.2240000000000002</v>
      </c>
      <c r="AC25" s="153">
        <v>4.2480000000000002</v>
      </c>
      <c r="AD25" s="94">
        <v>0</v>
      </c>
      <c r="AE25" s="154">
        <v>5.726</v>
      </c>
      <c r="AF25" s="112">
        <v>5.6740000000000004</v>
      </c>
      <c r="AG25" s="155">
        <v>0</v>
      </c>
      <c r="AH25" s="113">
        <v>5.2670000000000003</v>
      </c>
      <c r="AI25" s="156">
        <v>5.5709999999999997</v>
      </c>
      <c r="AJ25" s="114">
        <v>5.52</v>
      </c>
      <c r="AK25" s="157">
        <v>5.7130000000000001</v>
      </c>
      <c r="AL25" s="94">
        <v>0</v>
      </c>
      <c r="AM25" s="158">
        <v>4.6189999999999998</v>
      </c>
      <c r="AN25" s="115">
        <v>5.33</v>
      </c>
      <c r="AO25" s="225">
        <v>5.6790000000000003</v>
      </c>
      <c r="AP25" s="116">
        <v>4.4189999999999996</v>
      </c>
      <c r="AQ25" s="228">
        <v>5.0069999999999997</v>
      </c>
      <c r="AR25" s="159">
        <v>5.0659999999999998</v>
      </c>
      <c r="AS25" s="94">
        <v>0</v>
      </c>
      <c r="AT25" s="160">
        <v>4.3330000000000002</v>
      </c>
      <c r="AU25" s="117">
        <v>4.3010000000000002</v>
      </c>
      <c r="AV25" s="161">
        <v>4.5039999999999996</v>
      </c>
      <c r="AW25" s="118">
        <v>5.375</v>
      </c>
      <c r="AX25" s="162">
        <v>4.0359999999999996</v>
      </c>
      <c r="AY25" s="119">
        <v>4.907</v>
      </c>
      <c r="AZ25" s="163">
        <v>0</v>
      </c>
      <c r="BA25" s="120">
        <v>4.0110000000000001</v>
      </c>
      <c r="BB25" s="164">
        <v>4.2880000000000003</v>
      </c>
      <c r="BC25" s="121">
        <v>5.1289999999999996</v>
      </c>
      <c r="BD25" s="164">
        <v>5.43</v>
      </c>
      <c r="BE25" s="122">
        <v>4.4560000000000004</v>
      </c>
      <c r="BF25" s="165">
        <v>5.0650000000000004</v>
      </c>
      <c r="BG25" s="123">
        <v>5.4580000000000002</v>
      </c>
      <c r="BH25" s="167">
        <v>5.7210000000000001</v>
      </c>
    </row>
    <row r="26" spans="1:60" x14ac:dyDescent="0.25">
      <c r="A26" s="39">
        <v>41906</v>
      </c>
      <c r="B26" s="80">
        <v>0</v>
      </c>
      <c r="C26" s="124">
        <v>0</v>
      </c>
      <c r="D26" s="85">
        <v>3.5629999999999997</v>
      </c>
      <c r="E26" s="85">
        <v>3.9</v>
      </c>
      <c r="F26" s="86">
        <v>4</v>
      </c>
      <c r="G26" s="87">
        <v>4.1020000000000003</v>
      </c>
      <c r="H26" s="136">
        <v>4.133</v>
      </c>
      <c r="I26" s="88">
        <v>4.21</v>
      </c>
      <c r="J26" s="46"/>
      <c r="K26" s="46"/>
      <c r="L26" s="47">
        <f t="shared" si="0"/>
        <v>41906</v>
      </c>
      <c r="M26" s="166">
        <v>4.2919999999999998</v>
      </c>
      <c r="N26" s="188">
        <v>4.524</v>
      </c>
      <c r="O26" s="147">
        <v>4.6829999999999998</v>
      </c>
      <c r="P26" s="146">
        <v>4.7510000000000003</v>
      </c>
      <c r="Q26" s="148">
        <v>5.1630000000000003</v>
      </c>
      <c r="R26" s="194">
        <v>5.2930000000000001</v>
      </c>
      <c r="S26" s="109">
        <v>4.7850000000000001</v>
      </c>
      <c r="T26" s="149">
        <v>4.944</v>
      </c>
      <c r="U26" s="110">
        <v>5.6829999999999998</v>
      </c>
      <c r="V26" s="196">
        <v>5.7510000000000003</v>
      </c>
      <c r="W26" s="150">
        <v>5.9729999999999999</v>
      </c>
      <c r="X26" s="94">
        <v>0</v>
      </c>
      <c r="Y26" s="151">
        <v>5</v>
      </c>
      <c r="Z26" s="111">
        <v>5.548</v>
      </c>
      <c r="AA26" s="152">
        <v>5.72</v>
      </c>
      <c r="AB26" s="209">
        <v>6.2069999999999999</v>
      </c>
      <c r="AC26" s="153">
        <v>4.1189999999999998</v>
      </c>
      <c r="AD26" s="94">
        <v>0</v>
      </c>
      <c r="AE26" s="154">
        <v>5.72</v>
      </c>
      <c r="AF26" s="112">
        <v>5.665</v>
      </c>
      <c r="AG26" s="155">
        <v>0</v>
      </c>
      <c r="AH26" s="113">
        <v>5.2770000000000001</v>
      </c>
      <c r="AI26" s="156">
        <v>5.5739999999999998</v>
      </c>
      <c r="AJ26" s="114">
        <v>5.5170000000000003</v>
      </c>
      <c r="AK26" s="157">
        <v>5.7030000000000003</v>
      </c>
      <c r="AL26" s="94">
        <v>0</v>
      </c>
      <c r="AM26" s="158">
        <v>4.6269999999999998</v>
      </c>
      <c r="AN26" s="115">
        <v>5.3339999999999996</v>
      </c>
      <c r="AO26" s="225">
        <v>5.6790000000000003</v>
      </c>
      <c r="AP26" s="116">
        <v>4.4279999999999999</v>
      </c>
      <c r="AQ26" s="228">
        <v>5.0019999999999998</v>
      </c>
      <c r="AR26" s="159">
        <v>5.0609999999999999</v>
      </c>
      <c r="AS26" s="94">
        <v>0</v>
      </c>
      <c r="AT26" s="160">
        <v>4.3019999999999996</v>
      </c>
      <c r="AU26" s="117">
        <v>4.3019999999999996</v>
      </c>
      <c r="AV26" s="161">
        <v>4.5170000000000003</v>
      </c>
      <c r="AW26" s="118">
        <v>5.3639999999999999</v>
      </c>
      <c r="AX26" s="162">
        <v>4.0679999999999996</v>
      </c>
      <c r="AY26" s="119">
        <v>4.9039999999999999</v>
      </c>
      <c r="AZ26" s="163">
        <v>0</v>
      </c>
      <c r="BA26" s="120">
        <v>4.0289999999999999</v>
      </c>
      <c r="BB26" s="164">
        <v>4.2990000000000004</v>
      </c>
      <c r="BC26" s="121">
        <v>5.1230000000000002</v>
      </c>
      <c r="BD26" s="164">
        <v>5.4169999999999998</v>
      </c>
      <c r="BE26" s="122">
        <v>4.4030000000000005</v>
      </c>
      <c r="BF26" s="165">
        <v>5.0750000000000002</v>
      </c>
      <c r="BG26" s="123">
        <v>5.452</v>
      </c>
      <c r="BH26" s="167">
        <v>5.71</v>
      </c>
    </row>
    <row r="27" spans="1:60" x14ac:dyDescent="0.25">
      <c r="A27" s="39">
        <v>41907</v>
      </c>
      <c r="B27" s="80">
        <v>0</v>
      </c>
      <c r="C27" s="124">
        <v>0</v>
      </c>
      <c r="D27" s="85">
        <v>3.552</v>
      </c>
      <c r="E27" s="85">
        <v>3.8940000000000001</v>
      </c>
      <c r="F27" s="86">
        <v>3.9910000000000001</v>
      </c>
      <c r="G27" s="87">
        <v>4.0869999999999997</v>
      </c>
      <c r="H27" s="136">
        <v>4.1210000000000004</v>
      </c>
      <c r="I27" s="88">
        <v>4.1970000000000001</v>
      </c>
      <c r="J27" s="46"/>
      <c r="K27" s="46"/>
      <c r="L27" s="47">
        <f t="shared" si="0"/>
        <v>41907</v>
      </c>
      <c r="M27" s="166">
        <v>4.2910000000000004</v>
      </c>
      <c r="N27" s="188">
        <v>4.4939999999999998</v>
      </c>
      <c r="O27" s="147">
        <v>4.4649999999999999</v>
      </c>
      <c r="P27" s="146">
        <v>4.7389999999999999</v>
      </c>
      <c r="Q27" s="148">
        <v>5.149</v>
      </c>
      <c r="R27" s="194">
        <v>5.2780000000000005</v>
      </c>
      <c r="S27" s="109">
        <v>4.79</v>
      </c>
      <c r="T27" s="149">
        <v>4.9370000000000003</v>
      </c>
      <c r="U27" s="110">
        <v>5.6690000000000005</v>
      </c>
      <c r="V27" s="196">
        <v>5.7359999999999998</v>
      </c>
      <c r="W27" s="150">
        <v>5.95</v>
      </c>
      <c r="X27" s="94">
        <v>0</v>
      </c>
      <c r="Y27" s="151">
        <v>4.9930000000000003</v>
      </c>
      <c r="Z27" s="111">
        <v>5.5359999999999996</v>
      </c>
      <c r="AA27" s="152">
        <v>5.7069999999999999</v>
      </c>
      <c r="AB27" s="209">
        <v>6.1879999999999997</v>
      </c>
      <c r="AC27" s="153">
        <v>4.234</v>
      </c>
      <c r="AD27" s="94">
        <v>0</v>
      </c>
      <c r="AE27" s="154">
        <v>5.7059999999999995</v>
      </c>
      <c r="AF27" s="112">
        <v>5.6479999999999997</v>
      </c>
      <c r="AG27" s="155">
        <v>0</v>
      </c>
      <c r="AH27" s="113">
        <v>5.266</v>
      </c>
      <c r="AI27" s="156">
        <v>5.5640000000000001</v>
      </c>
      <c r="AJ27" s="114">
        <v>5.5039999999999996</v>
      </c>
      <c r="AK27" s="157">
        <v>5.6879999999999997</v>
      </c>
      <c r="AL27" s="94">
        <v>0</v>
      </c>
      <c r="AM27" s="158">
        <v>4.6289999999999996</v>
      </c>
      <c r="AN27" s="115">
        <v>5.3250000000000002</v>
      </c>
      <c r="AO27" s="225">
        <v>5.6669999999999998</v>
      </c>
      <c r="AP27" s="116">
        <v>4.42</v>
      </c>
      <c r="AQ27" s="228">
        <v>4.9879999999999995</v>
      </c>
      <c r="AR27" s="159">
        <v>5.0430000000000001</v>
      </c>
      <c r="AS27" s="94">
        <v>0</v>
      </c>
      <c r="AT27" s="160">
        <v>4.3220000000000001</v>
      </c>
      <c r="AU27" s="117">
        <v>4.2729999999999997</v>
      </c>
      <c r="AV27" s="161">
        <v>4.4939999999999998</v>
      </c>
      <c r="AW27" s="118">
        <v>5.3129999999999997</v>
      </c>
      <c r="AX27" s="162">
        <v>4.0389999999999997</v>
      </c>
      <c r="AY27" s="119">
        <v>4.8879999999999999</v>
      </c>
      <c r="AZ27" s="163">
        <v>0</v>
      </c>
      <c r="BA27" s="120">
        <v>4.016</v>
      </c>
      <c r="BB27" s="164">
        <v>4.2960000000000003</v>
      </c>
      <c r="BC27" s="121">
        <v>5.1079999999999997</v>
      </c>
      <c r="BD27" s="164">
        <v>5.3959999999999999</v>
      </c>
      <c r="BE27" s="122">
        <v>4.3940000000000001</v>
      </c>
      <c r="BF27" s="165">
        <v>5.0620000000000003</v>
      </c>
      <c r="BG27" s="123">
        <v>5.4379999999999997</v>
      </c>
      <c r="BH27" s="167">
        <v>5.6950000000000003</v>
      </c>
    </row>
    <row r="28" spans="1:60" x14ac:dyDescent="0.25">
      <c r="A28" s="39">
        <v>41908</v>
      </c>
      <c r="B28" s="80">
        <v>0</v>
      </c>
      <c r="C28" s="124">
        <v>0</v>
      </c>
      <c r="D28" s="85">
        <v>3.556</v>
      </c>
      <c r="E28" s="85">
        <v>3.8890000000000002</v>
      </c>
      <c r="F28" s="86">
        <v>3.9729999999999999</v>
      </c>
      <c r="G28" s="87">
        <v>4.056</v>
      </c>
      <c r="H28" s="136">
        <v>4.0880000000000001</v>
      </c>
      <c r="I28" s="88">
        <v>4.1580000000000004</v>
      </c>
      <c r="J28" s="46"/>
      <c r="K28" s="46"/>
      <c r="L28" s="47">
        <f t="shared" si="0"/>
        <v>41908</v>
      </c>
      <c r="M28" s="166">
        <v>4.2919999999999998</v>
      </c>
      <c r="N28" s="188">
        <v>4.53</v>
      </c>
      <c r="O28" s="147">
        <v>4.7309999999999999</v>
      </c>
      <c r="P28" s="146">
        <v>4.7290000000000001</v>
      </c>
      <c r="Q28" s="148">
        <v>5.1059999999999999</v>
      </c>
      <c r="R28" s="194">
        <v>5.2320000000000002</v>
      </c>
      <c r="S28" s="109">
        <v>4.7839999999999998</v>
      </c>
      <c r="T28" s="149">
        <v>4.9370000000000003</v>
      </c>
      <c r="U28" s="110">
        <v>5.63</v>
      </c>
      <c r="V28" s="196">
        <v>5.6920000000000002</v>
      </c>
      <c r="W28" s="150">
        <v>5.9020000000000001</v>
      </c>
      <c r="X28" s="94">
        <v>0</v>
      </c>
      <c r="Y28" s="151">
        <v>4.99</v>
      </c>
      <c r="Z28" s="111">
        <v>5.5010000000000003</v>
      </c>
      <c r="AA28" s="152">
        <v>5.6619999999999999</v>
      </c>
      <c r="AB28" s="209">
        <v>6.1390000000000002</v>
      </c>
      <c r="AC28" s="153">
        <v>4.1050000000000004</v>
      </c>
      <c r="AD28" s="94">
        <v>0</v>
      </c>
      <c r="AE28" s="154">
        <v>5.6669999999999998</v>
      </c>
      <c r="AF28" s="112">
        <v>5.6029999999999998</v>
      </c>
      <c r="AG28" s="155">
        <v>0</v>
      </c>
      <c r="AH28" s="113">
        <v>5.2620000000000005</v>
      </c>
      <c r="AI28" s="156">
        <v>5.5449999999999999</v>
      </c>
      <c r="AJ28" s="114">
        <v>5.4660000000000002</v>
      </c>
      <c r="AK28" s="157">
        <v>5.6429999999999998</v>
      </c>
      <c r="AL28" s="94">
        <v>0</v>
      </c>
      <c r="AM28" s="158">
        <v>4.6239999999999997</v>
      </c>
      <c r="AN28" s="115">
        <v>5.3159999999999998</v>
      </c>
      <c r="AO28" s="225">
        <v>5.6370000000000005</v>
      </c>
      <c r="AP28" s="116">
        <v>4.4180000000000001</v>
      </c>
      <c r="AQ28" s="228">
        <v>4.944</v>
      </c>
      <c r="AR28" s="159">
        <v>4.9939999999999998</v>
      </c>
      <c r="AS28" s="94">
        <v>0</v>
      </c>
      <c r="AT28" s="160">
        <v>4.3170000000000002</v>
      </c>
      <c r="AU28" s="117">
        <v>4.2720000000000002</v>
      </c>
      <c r="AV28" s="161">
        <v>4.4939999999999998</v>
      </c>
      <c r="AW28" s="118">
        <v>5.2649999999999997</v>
      </c>
      <c r="AX28" s="162">
        <v>4.0289999999999999</v>
      </c>
      <c r="AY28" s="119">
        <v>4.8819999999999997</v>
      </c>
      <c r="AZ28" s="163">
        <v>0</v>
      </c>
      <c r="BA28" s="120">
        <v>4.0220000000000002</v>
      </c>
      <c r="BB28" s="164">
        <v>4.2969999999999997</v>
      </c>
      <c r="BC28" s="121">
        <v>5.0640000000000001</v>
      </c>
      <c r="BD28" s="164">
        <v>5.3490000000000002</v>
      </c>
      <c r="BE28" s="122">
        <v>4.34</v>
      </c>
      <c r="BF28" s="165">
        <v>4.9829999999999997</v>
      </c>
      <c r="BG28" s="123">
        <v>5.3949999999999996</v>
      </c>
      <c r="BH28" s="167">
        <v>5.6470000000000002</v>
      </c>
    </row>
    <row r="29" spans="1:60" x14ac:dyDescent="0.25">
      <c r="A29" s="39">
        <v>41911</v>
      </c>
      <c r="B29" s="80">
        <v>0</v>
      </c>
      <c r="C29" s="124">
        <v>0</v>
      </c>
      <c r="D29" s="85">
        <v>3.5709999999999997</v>
      </c>
      <c r="E29" s="85">
        <v>3.899</v>
      </c>
      <c r="F29" s="86">
        <v>3.9830000000000001</v>
      </c>
      <c r="G29" s="87">
        <v>4.0670000000000002</v>
      </c>
      <c r="H29" s="136">
        <v>4.0999999999999996</v>
      </c>
      <c r="I29" s="88">
        <v>4.1589999999999998</v>
      </c>
      <c r="J29" s="46"/>
      <c r="K29" s="46"/>
      <c r="L29" s="47">
        <f t="shared" si="0"/>
        <v>41911</v>
      </c>
      <c r="M29" s="166">
        <v>4.3040000000000003</v>
      </c>
      <c r="N29" s="188">
        <v>4.4480000000000004</v>
      </c>
      <c r="O29" s="147">
        <v>4.492</v>
      </c>
      <c r="P29" s="146">
        <v>4.6150000000000002</v>
      </c>
      <c r="Q29" s="148">
        <v>5.0570000000000004</v>
      </c>
      <c r="R29" s="194">
        <v>5.2329999999999997</v>
      </c>
      <c r="S29" s="109">
        <v>4.8049999999999997</v>
      </c>
      <c r="T29" s="149">
        <v>4.9610000000000003</v>
      </c>
      <c r="U29" s="110">
        <v>5.6440000000000001</v>
      </c>
      <c r="V29" s="196">
        <v>5.7089999999999996</v>
      </c>
      <c r="W29" s="150">
        <v>5.9130000000000003</v>
      </c>
      <c r="X29" s="94">
        <v>0</v>
      </c>
      <c r="Y29" s="151">
        <v>5.0149999999999997</v>
      </c>
      <c r="Z29" s="111">
        <v>5.5170000000000003</v>
      </c>
      <c r="AA29" s="152">
        <v>5.681</v>
      </c>
      <c r="AB29" s="209">
        <v>6.1550000000000002</v>
      </c>
      <c r="AC29" s="153">
        <v>4.2270000000000003</v>
      </c>
      <c r="AD29" s="94">
        <v>0</v>
      </c>
      <c r="AE29" s="154">
        <v>5.6740000000000004</v>
      </c>
      <c r="AF29" s="112">
        <v>5.6150000000000002</v>
      </c>
      <c r="AG29" s="155">
        <v>0</v>
      </c>
      <c r="AH29" s="113">
        <v>5.2880000000000003</v>
      </c>
      <c r="AI29" s="156">
        <v>5.5649999999999995</v>
      </c>
      <c r="AJ29" s="114">
        <v>5.4879999999999995</v>
      </c>
      <c r="AK29" s="157">
        <v>5.6580000000000004</v>
      </c>
      <c r="AL29" s="94">
        <v>0</v>
      </c>
      <c r="AM29" s="158">
        <v>4.633</v>
      </c>
      <c r="AN29" s="115">
        <v>5.3380000000000001</v>
      </c>
      <c r="AO29" s="225">
        <v>5.6580000000000004</v>
      </c>
      <c r="AP29" s="116">
        <v>4.4420000000000002</v>
      </c>
      <c r="AQ29" s="228">
        <v>4.9710000000000001</v>
      </c>
      <c r="AR29" s="159">
        <v>5.0289999999999999</v>
      </c>
      <c r="AS29" s="94">
        <v>0</v>
      </c>
      <c r="AT29" s="160">
        <v>4.3259999999999996</v>
      </c>
      <c r="AU29" s="117">
        <v>4.2720000000000002</v>
      </c>
      <c r="AV29" s="161">
        <v>4.5140000000000002</v>
      </c>
      <c r="AW29" s="118">
        <v>5.2830000000000004</v>
      </c>
      <c r="AX29" s="162">
        <v>4.0460000000000003</v>
      </c>
      <c r="AY29" s="119">
        <v>4.9089999999999998</v>
      </c>
      <c r="AZ29" s="163">
        <v>0</v>
      </c>
      <c r="BA29" s="120">
        <v>4.0199999999999996</v>
      </c>
      <c r="BB29" s="164">
        <v>4.3150000000000004</v>
      </c>
      <c r="BC29" s="121">
        <v>5.0830000000000002</v>
      </c>
      <c r="BD29" s="164">
        <v>5.3659999999999997</v>
      </c>
      <c r="BE29" s="122">
        <v>4.343</v>
      </c>
      <c r="BF29" s="165">
        <v>5.008</v>
      </c>
      <c r="BG29" s="123">
        <v>5.4139999999999997</v>
      </c>
      <c r="BH29" s="167">
        <v>5.6589999999999998</v>
      </c>
    </row>
    <row r="30" spans="1:60" x14ac:dyDescent="0.25">
      <c r="A30" s="39">
        <v>41912</v>
      </c>
      <c r="B30" s="80">
        <v>0</v>
      </c>
      <c r="C30" s="124">
        <v>0</v>
      </c>
      <c r="D30" s="85">
        <v>3.57</v>
      </c>
      <c r="E30" s="85">
        <v>3.9020000000000001</v>
      </c>
      <c r="F30" s="86">
        <v>3.9830000000000001</v>
      </c>
      <c r="G30" s="87">
        <v>4.0679999999999996</v>
      </c>
      <c r="H30" s="136">
        <v>4.0970000000000004</v>
      </c>
      <c r="I30" s="88">
        <v>4.1559999999999997</v>
      </c>
      <c r="J30" s="46"/>
      <c r="K30" s="46"/>
      <c r="L30" s="47">
        <f t="shared" si="0"/>
        <v>41912</v>
      </c>
      <c r="M30" s="166">
        <v>4.3230000000000004</v>
      </c>
      <c r="N30" s="188">
        <v>4.5280000000000005</v>
      </c>
      <c r="O30" s="147">
        <v>4.66</v>
      </c>
      <c r="P30" s="146">
        <v>4.766</v>
      </c>
      <c r="Q30" s="148">
        <v>5.0759999999999996</v>
      </c>
      <c r="R30" s="194">
        <v>5.2530000000000001</v>
      </c>
      <c r="S30" s="109">
        <v>4.7940000000000005</v>
      </c>
      <c r="T30" s="149">
        <v>4.9480000000000004</v>
      </c>
      <c r="U30" s="110">
        <v>5.6520000000000001</v>
      </c>
      <c r="V30" s="196">
        <v>5.726</v>
      </c>
      <c r="W30" s="150">
        <v>5.9290000000000003</v>
      </c>
      <c r="X30" s="94">
        <v>0</v>
      </c>
      <c r="Y30" s="151">
        <v>5.0270000000000001</v>
      </c>
      <c r="Z30" s="111">
        <v>5.5209999999999999</v>
      </c>
      <c r="AA30" s="152">
        <v>5.694</v>
      </c>
      <c r="AB30" s="209">
        <v>6.1630000000000003</v>
      </c>
      <c r="AC30" s="153">
        <v>4.3419999999999996</v>
      </c>
      <c r="AD30" s="94">
        <v>0</v>
      </c>
      <c r="AE30" s="154">
        <v>5.7069999999999999</v>
      </c>
      <c r="AF30" s="112">
        <v>5.6479999999999997</v>
      </c>
      <c r="AG30" s="155">
        <v>0</v>
      </c>
      <c r="AH30" s="113">
        <v>5.31</v>
      </c>
      <c r="AI30" s="156">
        <v>5.5809999999999995</v>
      </c>
      <c r="AJ30" s="114">
        <v>5.5019999999999998</v>
      </c>
      <c r="AK30" s="157">
        <v>5.6740000000000004</v>
      </c>
      <c r="AL30" s="94">
        <v>0</v>
      </c>
      <c r="AM30" s="158">
        <v>4.6230000000000002</v>
      </c>
      <c r="AN30" s="115">
        <v>5.3449999999999998</v>
      </c>
      <c r="AO30" s="225">
        <v>5.6710000000000003</v>
      </c>
      <c r="AP30" s="116">
        <v>4.4580000000000002</v>
      </c>
      <c r="AQ30" s="228">
        <v>5.0039999999999996</v>
      </c>
      <c r="AR30" s="159">
        <v>5.0430000000000001</v>
      </c>
      <c r="AS30" s="94">
        <v>0</v>
      </c>
      <c r="AT30" s="160">
        <v>4.34</v>
      </c>
      <c r="AU30" s="117">
        <v>4.2869999999999999</v>
      </c>
      <c r="AV30" s="161">
        <v>4.5330000000000004</v>
      </c>
      <c r="AW30" s="118">
        <v>5.298</v>
      </c>
      <c r="AX30" s="162">
        <v>4.0490000000000004</v>
      </c>
      <c r="AY30" s="119">
        <v>4.9219999999999997</v>
      </c>
      <c r="AZ30" s="163">
        <v>0</v>
      </c>
      <c r="BA30" s="120">
        <v>4.0309999999999997</v>
      </c>
      <c r="BB30" s="164">
        <v>4.3319999999999999</v>
      </c>
      <c r="BC30" s="121">
        <v>5.0970000000000004</v>
      </c>
      <c r="BD30" s="164">
        <v>5.383</v>
      </c>
      <c r="BE30" s="122">
        <v>4.3289999999999997</v>
      </c>
      <c r="BF30" s="165">
        <v>4.9829999999999997</v>
      </c>
      <c r="BG30" s="123">
        <v>5.4290000000000003</v>
      </c>
      <c r="BH30" s="167">
        <v>5.6749999999999998</v>
      </c>
    </row>
    <row r="31" spans="1:60" x14ac:dyDescent="0.25">
      <c r="A31" s="39"/>
      <c r="B31" s="89">
        <v>0</v>
      </c>
      <c r="C31" s="89">
        <v>0</v>
      </c>
      <c r="D31" s="142">
        <v>0</v>
      </c>
      <c r="E31" s="143">
        <v>0</v>
      </c>
      <c r="F31" s="144">
        <v>0</v>
      </c>
      <c r="G31" s="139">
        <v>0</v>
      </c>
      <c r="H31" s="145">
        <v>0</v>
      </c>
      <c r="I31" s="140">
        <v>0</v>
      </c>
      <c r="J31" s="46"/>
      <c r="K31" s="46"/>
      <c r="L31" s="47"/>
      <c r="M31" s="186">
        <v>0</v>
      </c>
      <c r="N31" s="189">
        <v>0</v>
      </c>
      <c r="O31" s="191">
        <v>0</v>
      </c>
      <c r="P31" s="168">
        <v>0</v>
      </c>
      <c r="Q31" s="193">
        <v>0</v>
      </c>
      <c r="R31" s="195">
        <v>0</v>
      </c>
      <c r="S31" s="169">
        <v>0</v>
      </c>
      <c r="T31" s="201">
        <v>0</v>
      </c>
      <c r="U31" s="170">
        <v>0</v>
      </c>
      <c r="V31" s="199">
        <v>0</v>
      </c>
      <c r="W31" s="203">
        <v>0</v>
      </c>
      <c r="X31" s="171">
        <v>0</v>
      </c>
      <c r="Y31" s="205">
        <v>0</v>
      </c>
      <c r="Z31" s="172">
        <v>0</v>
      </c>
      <c r="AA31" s="207">
        <v>0</v>
      </c>
      <c r="AB31" s="210">
        <v>0</v>
      </c>
      <c r="AC31" s="212">
        <v>0</v>
      </c>
      <c r="AD31" s="171">
        <v>0</v>
      </c>
      <c r="AE31" s="214">
        <v>0</v>
      </c>
      <c r="AF31" s="173">
        <v>0</v>
      </c>
      <c r="AG31" s="216">
        <v>0</v>
      </c>
      <c r="AH31" s="174">
        <v>0</v>
      </c>
      <c r="AI31" s="218">
        <v>0</v>
      </c>
      <c r="AJ31" s="175">
        <v>0</v>
      </c>
      <c r="AK31" s="220">
        <v>0</v>
      </c>
      <c r="AL31" s="171">
        <v>0</v>
      </c>
      <c r="AM31" s="222">
        <v>0</v>
      </c>
      <c r="AN31" s="176">
        <v>0</v>
      </c>
      <c r="AO31" s="227">
        <v>0</v>
      </c>
      <c r="AP31" s="177">
        <v>0</v>
      </c>
      <c r="AQ31" s="224">
        <v>0</v>
      </c>
      <c r="AR31" s="230">
        <v>0</v>
      </c>
      <c r="AS31" s="171">
        <v>0</v>
      </c>
      <c r="AT31" s="232">
        <v>0</v>
      </c>
      <c r="AU31" s="178">
        <v>0</v>
      </c>
      <c r="AV31" s="234">
        <v>0</v>
      </c>
      <c r="AW31" s="179">
        <v>0</v>
      </c>
      <c r="AX31" s="236">
        <v>0</v>
      </c>
      <c r="AY31" s="180">
        <v>0</v>
      </c>
      <c r="AZ31" s="244">
        <v>0</v>
      </c>
      <c r="BA31" s="181">
        <v>0</v>
      </c>
      <c r="BB31" s="242">
        <v>0</v>
      </c>
      <c r="BC31" s="182">
        <v>0</v>
      </c>
      <c r="BD31" s="242">
        <v>0</v>
      </c>
      <c r="BE31" s="183">
        <v>0</v>
      </c>
      <c r="BF31" s="240">
        <v>0</v>
      </c>
      <c r="BG31" s="184">
        <v>0</v>
      </c>
      <c r="BH31" s="238">
        <v>0</v>
      </c>
    </row>
    <row r="32" spans="1:60" x14ac:dyDescent="0.25">
      <c r="B32" s="52"/>
      <c r="D32" s="10"/>
      <c r="E32" s="53"/>
      <c r="F32" s="4"/>
      <c r="G32" s="4"/>
      <c r="J32" s="1"/>
    </row>
    <row r="33" spans="1:60" x14ac:dyDescent="0.25">
      <c r="B33" s="274" t="s">
        <v>18</v>
      </c>
      <c r="C33" s="275"/>
      <c r="D33" s="275"/>
      <c r="E33" s="275"/>
      <c r="F33" s="275"/>
      <c r="G33" s="275"/>
      <c r="H33" s="275"/>
      <c r="I33" s="276"/>
      <c r="J33" s="11"/>
      <c r="K33" s="12"/>
      <c r="M33" s="265" t="s">
        <v>18</v>
      </c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7"/>
    </row>
    <row r="34" spans="1:60" x14ac:dyDescent="0.25">
      <c r="B34" s="277" t="s">
        <v>19</v>
      </c>
      <c r="C34" s="278"/>
      <c r="D34" s="278"/>
      <c r="E34" s="278"/>
      <c r="F34" s="278"/>
      <c r="G34" s="278"/>
      <c r="H34" s="278"/>
      <c r="I34" s="279"/>
      <c r="J34" s="13"/>
      <c r="K34" s="14"/>
      <c r="M34" s="268" t="s">
        <v>19</v>
      </c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70"/>
    </row>
    <row r="35" spans="1:60" x14ac:dyDescent="0.25">
      <c r="A35" s="3"/>
      <c r="B35" s="54"/>
      <c r="C35" s="37"/>
      <c r="D35" s="37" t="str">
        <f t="shared" ref="D35:I36" si="1">D7</f>
        <v>NZGS</v>
      </c>
      <c r="E35" s="37" t="str">
        <f t="shared" si="1"/>
        <v>NZGS</v>
      </c>
      <c r="F35" s="37" t="str">
        <f t="shared" si="1"/>
        <v>NZGS</v>
      </c>
      <c r="G35" s="37" t="str">
        <f t="shared" si="1"/>
        <v>NZGS</v>
      </c>
      <c r="H35" s="54" t="str">
        <f t="shared" si="1"/>
        <v>NZGS</v>
      </c>
      <c r="I35" s="37" t="str">
        <f t="shared" si="1"/>
        <v>NZGS</v>
      </c>
      <c r="J35" s="34"/>
      <c r="K35" s="34"/>
      <c r="M35" s="36" t="str">
        <f>M7</f>
        <v>AIA</v>
      </c>
      <c r="N35" s="36" t="str">
        <f>N7</f>
        <v>AIA</v>
      </c>
      <c r="O35" s="36" t="str">
        <f t="shared" ref="O35:BF36" si="2">O7</f>
        <v>AIA</v>
      </c>
      <c r="P35" s="36" t="str">
        <f t="shared" si="2"/>
        <v>AIA</v>
      </c>
      <c r="Q35" s="36" t="str">
        <f>Q7</f>
        <v>AIA</v>
      </c>
      <c r="R35" s="36" t="str">
        <f t="shared" si="2"/>
        <v>AIA</v>
      </c>
      <c r="S35" s="36" t="str">
        <f t="shared" si="2"/>
        <v>Genesis</v>
      </c>
      <c r="T35" s="36" t="str">
        <f t="shared" si="2"/>
        <v>Genesis</v>
      </c>
      <c r="U35" s="36" t="str">
        <f t="shared" si="2"/>
        <v>Genesis</v>
      </c>
      <c r="V35" s="36" t="str">
        <f t="shared" si="2"/>
        <v>Genesis</v>
      </c>
      <c r="W35" s="36" t="str">
        <f t="shared" si="2"/>
        <v>Genesis</v>
      </c>
      <c r="X35" s="36" t="str">
        <f t="shared" si="2"/>
        <v>MRP</v>
      </c>
      <c r="Y35" s="36" t="str">
        <f t="shared" si="2"/>
        <v>MRP</v>
      </c>
      <c r="Z35" s="36" t="str">
        <f>Z7</f>
        <v>MRP</v>
      </c>
      <c r="AA35" s="36" t="str">
        <f t="shared" si="2"/>
        <v>MRP</v>
      </c>
      <c r="AB35" s="36" t="str">
        <f>AB7</f>
        <v>MRP</v>
      </c>
      <c r="AC35" s="36" t="str">
        <f t="shared" si="2"/>
        <v>Vector</v>
      </c>
      <c r="AD35" s="36" t="str">
        <f t="shared" si="2"/>
        <v>WIAL</v>
      </c>
      <c r="AE35" s="35" t="str">
        <f t="shared" si="2"/>
        <v>WIAL</v>
      </c>
      <c r="AF35" s="35" t="str">
        <f t="shared" si="2"/>
        <v>WIAL</v>
      </c>
      <c r="AG35" s="34" t="str">
        <f t="shared" si="2"/>
        <v>Contact</v>
      </c>
      <c r="AH35" s="36" t="str">
        <f t="shared" si="2"/>
        <v>Contact</v>
      </c>
      <c r="AI35" s="36" t="str">
        <f t="shared" si="2"/>
        <v>Contact</v>
      </c>
      <c r="AJ35" s="36" t="str">
        <f t="shared" si="2"/>
        <v>Contact</v>
      </c>
      <c r="AK35" s="35" t="str">
        <f t="shared" si="2"/>
        <v>Contact</v>
      </c>
      <c r="AL35" s="34" t="str">
        <f t="shared" si="2"/>
        <v>Powerco</v>
      </c>
      <c r="AM35" s="36" t="str">
        <f t="shared" si="2"/>
        <v>Powerco</v>
      </c>
      <c r="AN35" s="36" t="str">
        <f t="shared" si="2"/>
        <v>Powerco</v>
      </c>
      <c r="AO35" s="36" t="str">
        <f>AO7</f>
        <v>Powerco</v>
      </c>
      <c r="AP35" s="36" t="str">
        <f t="shared" si="2"/>
        <v>Transpower</v>
      </c>
      <c r="AQ35" s="36" t="str">
        <f t="shared" si="2"/>
        <v>Transpower</v>
      </c>
      <c r="AR35" s="36" t="str">
        <f t="shared" si="2"/>
        <v>Transpower</v>
      </c>
      <c r="AS35" s="36" t="str">
        <f t="shared" si="2"/>
        <v>Spark</v>
      </c>
      <c r="AT35" s="36" t="str">
        <f t="shared" si="2"/>
        <v>Spark</v>
      </c>
      <c r="AU35" s="36" t="str">
        <f>AU7</f>
        <v>Spark</v>
      </c>
      <c r="AV35" s="36" t="str">
        <f t="shared" si="2"/>
        <v>Spark</v>
      </c>
      <c r="AW35" s="36" t="str">
        <f t="shared" si="2"/>
        <v>Spark</v>
      </c>
      <c r="AX35" s="36" t="str">
        <f t="shared" si="2"/>
        <v>Telstra</v>
      </c>
      <c r="AY35" s="36" t="str">
        <f t="shared" si="2"/>
        <v>Telstra</v>
      </c>
      <c r="AZ35" s="36" t="str">
        <f t="shared" si="2"/>
        <v>Fonterra</v>
      </c>
      <c r="BA35" s="36" t="str">
        <f t="shared" si="2"/>
        <v>Fonterra</v>
      </c>
      <c r="BB35" s="36" t="str">
        <f t="shared" si="2"/>
        <v>Fonterra</v>
      </c>
      <c r="BC35" s="36" t="str">
        <f t="shared" si="2"/>
        <v>Fonterra</v>
      </c>
      <c r="BD35" s="36" t="str">
        <f t="shared" si="2"/>
        <v>Fonterra</v>
      </c>
      <c r="BE35" s="36" t="str">
        <f t="shared" si="2"/>
        <v>Meridian</v>
      </c>
      <c r="BF35" s="36" t="str">
        <f t="shared" si="2"/>
        <v>Meridian</v>
      </c>
      <c r="BG35" s="35" t="str">
        <f>BG7</f>
        <v>CIAL</v>
      </c>
      <c r="BH35" s="37" t="str">
        <f>BH7</f>
        <v>CIAL</v>
      </c>
    </row>
    <row r="36" spans="1:60" x14ac:dyDescent="0.25">
      <c r="A36" s="3"/>
      <c r="B36" s="40"/>
      <c r="C36" s="41"/>
      <c r="D36" s="41">
        <f t="shared" si="1"/>
        <v>42109</v>
      </c>
      <c r="E36" s="41">
        <f t="shared" si="1"/>
        <v>43084</v>
      </c>
      <c r="F36" s="41">
        <f t="shared" si="1"/>
        <v>43539</v>
      </c>
      <c r="G36" s="41">
        <f t="shared" si="1"/>
        <v>43936</v>
      </c>
      <c r="H36" s="40">
        <f t="shared" si="1"/>
        <v>44331</v>
      </c>
      <c r="I36" s="41">
        <f t="shared" si="1"/>
        <v>45031</v>
      </c>
      <c r="J36" s="34"/>
      <c r="K36" s="38"/>
      <c r="M36" s="42">
        <f>M8</f>
        <v>42315</v>
      </c>
      <c r="N36" s="42">
        <f>N8</f>
        <v>42592</v>
      </c>
      <c r="O36" s="42">
        <f t="shared" si="2"/>
        <v>42689</v>
      </c>
      <c r="P36" s="41">
        <f t="shared" si="2"/>
        <v>43025</v>
      </c>
      <c r="Q36" s="41">
        <f>Q8</f>
        <v>43812</v>
      </c>
      <c r="R36" s="42">
        <f t="shared" si="2"/>
        <v>44344</v>
      </c>
      <c r="S36" s="42">
        <f t="shared" si="2"/>
        <v>42444</v>
      </c>
      <c r="T36" s="42">
        <f t="shared" si="2"/>
        <v>42628</v>
      </c>
      <c r="U36" s="42">
        <f t="shared" si="2"/>
        <v>43770</v>
      </c>
      <c r="V36" s="41">
        <f t="shared" si="2"/>
        <v>44005</v>
      </c>
      <c r="W36" s="40">
        <f t="shared" si="2"/>
        <v>44993</v>
      </c>
      <c r="X36" s="42">
        <f t="shared" si="2"/>
        <v>41409</v>
      </c>
      <c r="Y36" s="41">
        <f t="shared" si="2"/>
        <v>42655</v>
      </c>
      <c r="Z36" s="41">
        <f>Z8</f>
        <v>43530</v>
      </c>
      <c r="AA36" s="42">
        <f t="shared" si="2"/>
        <v>43872</v>
      </c>
      <c r="AB36" s="42">
        <f>AB8</f>
        <v>44991</v>
      </c>
      <c r="AC36" s="42">
        <f t="shared" si="2"/>
        <v>41927</v>
      </c>
      <c r="AD36" s="42">
        <f t="shared" si="2"/>
        <v>41593</v>
      </c>
      <c r="AE36" s="41">
        <f t="shared" si="2"/>
        <v>43993</v>
      </c>
      <c r="AF36" s="41">
        <f t="shared" si="2"/>
        <v>44331</v>
      </c>
      <c r="AG36" s="40">
        <f t="shared" si="2"/>
        <v>41774</v>
      </c>
      <c r="AH36" s="42">
        <f t="shared" si="2"/>
        <v>42838</v>
      </c>
      <c r="AI36" s="42">
        <f t="shared" si="2"/>
        <v>43244</v>
      </c>
      <c r="AJ36" s="42">
        <f t="shared" si="2"/>
        <v>43600</v>
      </c>
      <c r="AK36" s="41">
        <f t="shared" si="2"/>
        <v>43978</v>
      </c>
      <c r="AL36" s="40">
        <f t="shared" si="2"/>
        <v>41362</v>
      </c>
      <c r="AM36" s="42">
        <f t="shared" si="2"/>
        <v>42184</v>
      </c>
      <c r="AN36" s="42">
        <f t="shared" si="2"/>
        <v>43006</v>
      </c>
      <c r="AO36" s="42">
        <f>AO8</f>
        <v>43454</v>
      </c>
      <c r="AP36" s="42">
        <f t="shared" si="2"/>
        <v>42781</v>
      </c>
      <c r="AQ36" s="42">
        <f t="shared" si="2"/>
        <v>43781</v>
      </c>
      <c r="AR36" s="42">
        <f t="shared" si="2"/>
        <v>43992</v>
      </c>
      <c r="AS36" s="42">
        <f t="shared" si="2"/>
        <v>41355</v>
      </c>
      <c r="AT36" s="42">
        <f t="shared" si="2"/>
        <v>42170</v>
      </c>
      <c r="AU36" s="42">
        <f>AU8</f>
        <v>42170</v>
      </c>
      <c r="AV36" s="42">
        <f t="shared" si="2"/>
        <v>42451</v>
      </c>
      <c r="AW36" s="42">
        <f t="shared" si="2"/>
        <v>43763</v>
      </c>
      <c r="AX36" s="42">
        <f t="shared" si="2"/>
        <v>41967</v>
      </c>
      <c r="AY36" s="42">
        <f t="shared" si="2"/>
        <v>42927</v>
      </c>
      <c r="AZ36" s="42">
        <f t="shared" si="2"/>
        <v>41750</v>
      </c>
      <c r="BA36" s="42">
        <f t="shared" si="2"/>
        <v>42073</v>
      </c>
      <c r="BB36" s="42">
        <f t="shared" si="2"/>
        <v>42433</v>
      </c>
      <c r="BC36" s="42">
        <f t="shared" si="2"/>
        <v>43886</v>
      </c>
      <c r="BD36" s="42">
        <f t="shared" si="2"/>
        <v>44617</v>
      </c>
      <c r="BE36" s="42">
        <f t="shared" si="2"/>
        <v>42079</v>
      </c>
      <c r="BF36" s="42">
        <f t="shared" si="2"/>
        <v>42810</v>
      </c>
      <c r="BG36" s="41">
        <f>BG8</f>
        <v>43805</v>
      </c>
      <c r="BH36" s="55">
        <f>BH8</f>
        <v>44473</v>
      </c>
    </row>
    <row r="37" spans="1:60" x14ac:dyDescent="0.25">
      <c r="A37" s="39">
        <f t="shared" ref="A37:A58" si="3">A9</f>
        <v>41883</v>
      </c>
      <c r="B37" s="56" t="str">
        <f t="shared" ref="B37:I52" si="4">IF(B9&gt;0,((1+B9/200)^2-1)*100,"")</f>
        <v/>
      </c>
      <c r="C37" s="57" t="str">
        <f t="shared" si="4"/>
        <v/>
      </c>
      <c r="D37" s="57">
        <f>IF(D9&gt;0,((1+D9/200)^2-1)*100,"")</f>
        <v>3.627310062500011</v>
      </c>
      <c r="E37" s="57">
        <f t="shared" si="4"/>
        <v>3.9176360000000132</v>
      </c>
      <c r="F37" s="57">
        <f t="shared" si="4"/>
        <v>3.9981842024999992</v>
      </c>
      <c r="G37" s="57">
        <f t="shared" si="4"/>
        <v>4.0706022500000216</v>
      </c>
      <c r="H37" s="57">
        <f t="shared" si="4"/>
        <v>4.0848848399999804</v>
      </c>
      <c r="I37" s="48">
        <f t="shared" si="4"/>
        <v>4.1348816224999974</v>
      </c>
      <c r="J37" s="46"/>
      <c r="K37" s="46"/>
      <c r="L37" s="47">
        <f t="shared" ref="L37:L59" si="5">A9</f>
        <v>41883</v>
      </c>
      <c r="M37" s="58">
        <f>IF(M9&gt;0,((1+M9/200)^2-1)*100,"")</f>
        <v>4.3809588900000085</v>
      </c>
      <c r="N37" s="57">
        <f>IF(N9&gt;0,((1+N9/200)^2-1)*100,"")</f>
        <v>4.6263036899999888</v>
      </c>
      <c r="O37" s="59">
        <f t="shared" ref="M37:AQ45" si="6">IF(O9&gt;0,((1+O9/200)^2-1)*100,"")</f>
        <v>4.775696000000007</v>
      </c>
      <c r="P37" s="58">
        <f t="shared" si="6"/>
        <v>4.8186916100000143</v>
      </c>
      <c r="Q37" s="57">
        <f t="shared" si="6"/>
        <v>5.2070747025000141</v>
      </c>
      <c r="R37" s="59">
        <f t="shared" si="6"/>
        <v>5.3384059025000097</v>
      </c>
      <c r="S37" s="56">
        <f t="shared" si="6"/>
        <v>4.9006124100000159</v>
      </c>
      <c r="T37" s="58">
        <f t="shared" si="6"/>
        <v>5.0717252024999881</v>
      </c>
      <c r="U37" s="57">
        <f t="shared" si="6"/>
        <v>5.7627128100000036</v>
      </c>
      <c r="V37" s="57">
        <f t="shared" si="6"/>
        <v>5.8326562500000012</v>
      </c>
      <c r="W37" s="45">
        <f t="shared" si="6"/>
        <v>6.0508636099999791</v>
      </c>
      <c r="X37" s="57" t="str">
        <f t="shared" si="6"/>
        <v/>
      </c>
      <c r="Y37" s="57">
        <f t="shared" si="6"/>
        <v>5.129135562500009</v>
      </c>
      <c r="Z37" s="57">
        <f t="shared" si="6"/>
        <v>5.64139523999998</v>
      </c>
      <c r="AA37" s="56">
        <f t="shared" si="6"/>
        <v>5.8059104400000283</v>
      </c>
      <c r="AB37" s="57">
        <f t="shared" si="6"/>
        <v>6.2940380100000137</v>
      </c>
      <c r="AC37" s="56">
        <f t="shared" si="6"/>
        <v>4.312518222500028</v>
      </c>
      <c r="AD37" s="57" t="str">
        <f t="shared" si="6"/>
        <v/>
      </c>
      <c r="AE37" s="57">
        <f t="shared" si="6"/>
        <v>5.785339040000026</v>
      </c>
      <c r="AF37" s="57">
        <f t="shared" si="6"/>
        <v>5.7164394224999748</v>
      </c>
      <c r="AG37" s="56" t="str">
        <f t="shared" si="6"/>
        <v/>
      </c>
      <c r="AH37" s="57">
        <f t="shared" si="6"/>
        <v>5.4369580625000191</v>
      </c>
      <c r="AI37" s="45">
        <f t="shared" si="6"/>
        <v>5.6866241600000089</v>
      </c>
      <c r="AJ37" s="45">
        <f>IF(AJ9&gt;0,((1+AJ9/400)^4-1)*100,"")</f>
        <v>5.6165645732024538</v>
      </c>
      <c r="AK37" s="57">
        <f t="shared" si="6"/>
        <v>5.76888336000001</v>
      </c>
      <c r="AL37" s="56" t="str">
        <f t="shared" si="6"/>
        <v/>
      </c>
      <c r="AM37" s="57">
        <f t="shared" si="6"/>
        <v>4.7224755599999835</v>
      </c>
      <c r="AN37" s="57">
        <f t="shared" si="6"/>
        <v>5.4451728224999885</v>
      </c>
      <c r="AO37" s="57">
        <f t="shared" si="6"/>
        <v>5.7668264899999988</v>
      </c>
      <c r="AP37" s="59">
        <f t="shared" si="6"/>
        <v>4.6805228224999773</v>
      </c>
      <c r="AQ37" s="56">
        <f t="shared" si="6"/>
        <v>5.117857289999983</v>
      </c>
      <c r="AR37" s="57">
        <f>IF(AR9&gt;0,((1+AR9/200)^2-1)*100,"")</f>
        <v>5.1711780900000059</v>
      </c>
      <c r="AS37" s="56" t="str">
        <f t="shared" ref="AS37:BF52" si="7">IF(AS9&gt;0,((1+AS9/200)^2-1)*100,"")</f>
        <v/>
      </c>
      <c r="AT37" s="58">
        <f t="shared" si="7"/>
        <v>4.3860673024999963</v>
      </c>
      <c r="AU37" s="57">
        <f t="shared" si="7"/>
        <v>4.3870890000000218</v>
      </c>
      <c r="AV37" s="56">
        <f t="shared" si="7"/>
        <v>4.6569920400000075</v>
      </c>
      <c r="AW37" s="57">
        <f t="shared" si="7"/>
        <v>5.4451728224999885</v>
      </c>
      <c r="AX37" s="56">
        <f t="shared" si="7"/>
        <v>4.0542804900000062</v>
      </c>
      <c r="AY37" s="57">
        <f t="shared" si="7"/>
        <v>5.0235536099999978</v>
      </c>
      <c r="AZ37" s="56" t="str">
        <f t="shared" si="7"/>
        <v/>
      </c>
      <c r="BA37" s="57">
        <f t="shared" si="7"/>
        <v>4.0665216899999912</v>
      </c>
      <c r="BB37" s="57">
        <f t="shared" si="7"/>
        <v>4.4024150625000313</v>
      </c>
      <c r="BC37" s="56">
        <f t="shared" si="7"/>
        <v>5.1711780900000059</v>
      </c>
      <c r="BD37" s="57">
        <f t="shared" si="7"/>
        <v>5.4482534399999949</v>
      </c>
      <c r="BE37" s="57">
        <f t="shared" si="7"/>
        <v>4.5230193224999882</v>
      </c>
      <c r="BF37" s="56">
        <f t="shared" si="7"/>
        <v>5.1783569225000159</v>
      </c>
      <c r="BG37" s="58">
        <f>IF(BG9&gt;0,((1+BG9/200)^2-1)*100,"")</f>
        <v>5.5037122499999924</v>
      </c>
      <c r="BH37" s="57">
        <f>IF(BH9&gt;0,((1+BH9/200)^2-1)*100,"")</f>
        <v>5.7832820100000015</v>
      </c>
    </row>
    <row r="38" spans="1:60" x14ac:dyDescent="0.25">
      <c r="A38" s="39">
        <f t="shared" si="3"/>
        <v>41884</v>
      </c>
      <c r="B38" s="45" t="str">
        <f t="shared" si="4"/>
        <v/>
      </c>
      <c r="C38" s="48" t="str">
        <f t="shared" si="4"/>
        <v/>
      </c>
      <c r="D38" s="46">
        <f>IF(D10&gt;0,((1+D10/200)^2-1)*100,"")</f>
        <v>3.644616359999997</v>
      </c>
      <c r="E38" s="48">
        <f t="shared" si="4"/>
        <v>3.9176360000000132</v>
      </c>
      <c r="F38" s="6">
        <f t="shared" si="4"/>
        <v>3.9992040000000006</v>
      </c>
      <c r="G38" s="6">
        <f t="shared" si="4"/>
        <v>4.0746828900000143</v>
      </c>
      <c r="H38" s="6">
        <f t="shared" si="4"/>
        <v>4.0848848399999804</v>
      </c>
      <c r="I38" s="48">
        <f>IF(I10&gt;0,((1+I10/200)^2-1)*100,"")</f>
        <v>4.132840702500018</v>
      </c>
      <c r="J38" s="46"/>
      <c r="K38" s="46"/>
      <c r="L38" s="47">
        <f t="shared" si="5"/>
        <v>41884</v>
      </c>
      <c r="M38" s="45">
        <f t="shared" si="6"/>
        <v>4.3809588900000085</v>
      </c>
      <c r="N38" s="45">
        <f t="shared" si="6"/>
        <v>4.583347559999984</v>
      </c>
      <c r="O38" s="45">
        <f t="shared" si="6"/>
        <v>4.5802796025000037</v>
      </c>
      <c r="P38" s="45">
        <f t="shared" si="6"/>
        <v>4.798216409999978</v>
      </c>
      <c r="Q38" s="45">
        <f t="shared" si="6"/>
        <v>5.2019462399999883</v>
      </c>
      <c r="R38" s="45">
        <f t="shared" si="6"/>
        <v>5.3312216100000143</v>
      </c>
      <c r="S38" s="45">
        <f t="shared" si="6"/>
        <v>4.9006124100000159</v>
      </c>
      <c r="T38" s="45">
        <f t="shared" si="6"/>
        <v>5.0696751224999836</v>
      </c>
      <c r="U38" s="45">
        <f t="shared" si="6"/>
        <v>5.7575708225000133</v>
      </c>
      <c r="V38" s="45">
        <f t="shared" si="6"/>
        <v>5.8264838400000185</v>
      </c>
      <c r="W38" s="45">
        <f t="shared" si="6"/>
        <v>6.0415955225000095</v>
      </c>
      <c r="X38" s="45" t="str">
        <f t="shared" si="6"/>
        <v/>
      </c>
      <c r="Y38" s="45">
        <f t="shared" si="6"/>
        <v>5.1209331224999932</v>
      </c>
      <c r="Z38" s="45">
        <f t="shared" si="6"/>
        <v>5.6383118025000067</v>
      </c>
      <c r="AA38" s="45">
        <f t="shared" si="6"/>
        <v>5.7987102225000253</v>
      </c>
      <c r="AB38" s="45">
        <f t="shared" si="6"/>
        <v>6.2888831224999775</v>
      </c>
      <c r="AC38" s="45">
        <f t="shared" si="6"/>
        <v>4.3176249600000105</v>
      </c>
      <c r="AD38" s="45" t="str">
        <f t="shared" si="6"/>
        <v/>
      </c>
      <c r="AE38" s="45">
        <f t="shared" si="6"/>
        <v>5.7791680099999798</v>
      </c>
      <c r="AF38" s="48">
        <f t="shared" si="6"/>
        <v>5.710270402499984</v>
      </c>
      <c r="AG38" s="46" t="str">
        <f t="shared" si="6"/>
        <v/>
      </c>
      <c r="AH38" s="45">
        <f t="shared" si="6"/>
        <v>5.4307972024999707</v>
      </c>
      <c r="AI38" s="45">
        <f t="shared" si="6"/>
        <v>5.6804560100000234</v>
      </c>
      <c r="AJ38" s="45">
        <f t="shared" ref="AJ38:AJ57" si="8">IF(AJ10&gt;0,((1+AJ10/400)^4-1)*100,"")</f>
        <v>5.6103137007254222</v>
      </c>
      <c r="AK38" s="48">
        <f t="shared" si="6"/>
        <v>5.7616844025000002</v>
      </c>
      <c r="AL38" s="46" t="str">
        <f t="shared" si="6"/>
        <v/>
      </c>
      <c r="AM38" s="45">
        <f t="shared" si="6"/>
        <v>4.7245222499999961</v>
      </c>
      <c r="AN38" s="45">
        <f t="shared" si="6"/>
        <v>5.4390117224999868</v>
      </c>
      <c r="AO38" s="45">
        <f t="shared" si="6"/>
        <v>5.7606559999999973</v>
      </c>
      <c r="AP38" s="45">
        <f t="shared" si="6"/>
        <v>4.6754072099999933</v>
      </c>
      <c r="AQ38" s="45">
        <f t="shared" si="6"/>
        <v>5.1147815024999987</v>
      </c>
      <c r="AR38" s="45">
        <f t="shared" ref="AR38:BH44" si="9">IF(AR10&gt;0,((1+AR10/200)^2-1)*100,"")</f>
        <v>5.1660505024999859</v>
      </c>
      <c r="AS38" s="45" t="str">
        <f t="shared" si="9"/>
        <v/>
      </c>
      <c r="AT38" s="45">
        <f t="shared" si="9"/>
        <v>4.3870890000000218</v>
      </c>
      <c r="AU38" s="45">
        <f t="shared" si="9"/>
        <v>4.3870890000000218</v>
      </c>
      <c r="AV38" s="45">
        <f t="shared" si="9"/>
        <v>4.6569920400000075</v>
      </c>
      <c r="AW38" s="45">
        <f t="shared" si="9"/>
        <v>5.4410654025000005</v>
      </c>
      <c r="AX38" s="45">
        <f t="shared" si="9"/>
        <v>4.0542804900000062</v>
      </c>
      <c r="AY38" s="45">
        <f t="shared" si="9"/>
        <v>5.0215039999999878</v>
      </c>
      <c r="AZ38" s="45" t="str">
        <f t="shared" si="9"/>
        <v/>
      </c>
      <c r="BA38" s="45">
        <f t="shared" si="9"/>
        <v>4.0665216899999912</v>
      </c>
      <c r="BB38" s="48">
        <f t="shared" si="9"/>
        <v>4.3921975624999998</v>
      </c>
      <c r="BC38" s="46">
        <f t="shared" si="7"/>
        <v>5.1660505024999859</v>
      </c>
      <c r="BD38" s="45">
        <f t="shared" si="7"/>
        <v>5.4482534399999949</v>
      </c>
      <c r="BE38" s="45">
        <f t="shared" si="9"/>
        <v>4.5250640625000171</v>
      </c>
      <c r="BF38" s="45">
        <f t="shared" si="9"/>
        <v>5.1732291599999813</v>
      </c>
      <c r="BG38" s="45">
        <f t="shared" si="9"/>
        <v>5.4975494400000047</v>
      </c>
      <c r="BH38" s="48">
        <f t="shared" si="9"/>
        <v>5.7740256225000008</v>
      </c>
    </row>
    <row r="39" spans="1:60" x14ac:dyDescent="0.25">
      <c r="A39" s="39">
        <f t="shared" si="3"/>
        <v>41885</v>
      </c>
      <c r="B39" s="45" t="str">
        <f t="shared" si="4"/>
        <v/>
      </c>
      <c r="C39" s="48" t="str">
        <f t="shared" si="4"/>
        <v/>
      </c>
      <c r="D39" s="46">
        <f t="shared" si="4"/>
        <v>3.6435983024999841</v>
      </c>
      <c r="E39" s="48">
        <f>IF(E11&gt;0,((1+E11/200)^2-1)*100,"")</f>
        <v>3.9675926024999919</v>
      </c>
      <c r="F39" s="6">
        <f t="shared" si="4"/>
        <v>4.0491802025000245</v>
      </c>
      <c r="G39" s="6">
        <f t="shared" si="4"/>
        <v>4.1307998025000181</v>
      </c>
      <c r="H39" s="6">
        <f t="shared" si="4"/>
        <v>4.1512097025000028</v>
      </c>
      <c r="I39" s="48">
        <f t="shared" si="4"/>
        <v>4.208368062500023</v>
      </c>
      <c r="J39" s="46"/>
      <c r="K39" s="46"/>
      <c r="L39" s="47">
        <f t="shared" si="5"/>
        <v>41885</v>
      </c>
      <c r="M39" s="45">
        <f t="shared" si="6"/>
        <v>4.3870890000000218</v>
      </c>
      <c r="N39" s="45">
        <f t="shared" si="6"/>
        <v>4.6242579600000111</v>
      </c>
      <c r="O39" s="45">
        <f t="shared" si="6"/>
        <v>4.7787668224999802</v>
      </c>
      <c r="P39" s="45">
        <f t="shared" si="6"/>
        <v>4.8340493224999781</v>
      </c>
      <c r="Q39" s="45">
        <f t="shared" si="6"/>
        <v>5.2604181224999991</v>
      </c>
      <c r="R39" s="45">
        <f t="shared" si="6"/>
        <v>5.3876762225000263</v>
      </c>
      <c r="S39" s="45">
        <f t="shared" si="6"/>
        <v>4.903685062499985</v>
      </c>
      <c r="T39" s="45">
        <f t="shared" si="6"/>
        <v>5.0727502500000021</v>
      </c>
      <c r="U39" s="45">
        <f t="shared" si="6"/>
        <v>5.8110536025000048</v>
      </c>
      <c r="V39" s="45">
        <f t="shared" si="6"/>
        <v>5.8892450625000148</v>
      </c>
      <c r="W39" s="45">
        <f t="shared" si="6"/>
        <v>6.1116311025000147</v>
      </c>
      <c r="X39" s="45" t="str">
        <f t="shared" si="6"/>
        <v/>
      </c>
      <c r="Y39" s="45">
        <f t="shared" si="6"/>
        <v>5.1332369024999824</v>
      </c>
      <c r="Z39" s="45">
        <f t="shared" si="6"/>
        <v>5.6783999999999946</v>
      </c>
      <c r="AA39" s="45">
        <f t="shared" si="6"/>
        <v>5.8522034025000114</v>
      </c>
      <c r="AB39" s="45">
        <f t="shared" si="6"/>
        <v>6.3569377025000096</v>
      </c>
      <c r="AC39" s="45">
        <f t="shared" si="6"/>
        <v>4.3206890624999827</v>
      </c>
      <c r="AD39" s="45" t="str">
        <f t="shared" si="6"/>
        <v/>
      </c>
      <c r="AE39" s="45">
        <f t="shared" si="6"/>
        <v>5.8316275025000142</v>
      </c>
      <c r="AF39" s="48">
        <f t="shared" si="6"/>
        <v>5.76888336000001</v>
      </c>
      <c r="AG39" s="46" t="str">
        <f t="shared" si="6"/>
        <v/>
      </c>
      <c r="AH39" s="45">
        <f t="shared" si="6"/>
        <v>5.3804902500000251</v>
      </c>
      <c r="AI39" s="45">
        <f t="shared" si="6"/>
        <v>5.6866241600000089</v>
      </c>
      <c r="AJ39" s="45">
        <f t="shared" si="8"/>
        <v>5.6457389804478231</v>
      </c>
      <c r="AK39" s="45">
        <f t="shared" si="6"/>
        <v>5.7925388025000135</v>
      </c>
      <c r="AL39" s="45" t="str">
        <f t="shared" si="6"/>
        <v/>
      </c>
      <c r="AM39" s="45">
        <f t="shared" si="6"/>
        <v>4.7316858224999869</v>
      </c>
      <c r="AN39" s="45">
        <f t="shared" si="6"/>
        <v>5.4626302500000001</v>
      </c>
      <c r="AO39" s="45">
        <f t="shared" si="6"/>
        <v>5.7997388099999769</v>
      </c>
      <c r="AP39" s="45">
        <f t="shared" si="6"/>
        <v>4.6447161600000175</v>
      </c>
      <c r="AQ39" s="45">
        <f t="shared" si="6"/>
        <v>5.1547702499999959</v>
      </c>
      <c r="AR39" s="45">
        <f t="shared" si="9"/>
        <v>5.2091261224999963</v>
      </c>
      <c r="AS39" s="45" t="str">
        <f t="shared" si="9"/>
        <v/>
      </c>
      <c r="AT39" s="45">
        <f t="shared" si="9"/>
        <v>4.365634402499996</v>
      </c>
      <c r="AU39" s="45">
        <f t="shared" si="9"/>
        <v>4.3666560000000132</v>
      </c>
      <c r="AV39" s="45">
        <f t="shared" si="9"/>
        <v>4.6600611224999922</v>
      </c>
      <c r="AW39" s="45">
        <f t="shared" si="9"/>
        <v>5.4903597225000045</v>
      </c>
      <c r="AX39" s="45">
        <f t="shared" si="9"/>
        <v>4.1267180624999789</v>
      </c>
      <c r="AY39" s="45">
        <f t="shared" si="9"/>
        <v>5.0204792024999723</v>
      </c>
      <c r="AZ39" s="45" t="str">
        <f t="shared" si="9"/>
        <v/>
      </c>
      <c r="BA39" s="45">
        <f t="shared" si="9"/>
        <v>4.1114122500000239</v>
      </c>
      <c r="BB39" s="45">
        <f t="shared" si="9"/>
        <v>4.3932192900000056</v>
      </c>
      <c r="BC39" s="45">
        <f t="shared" si="7"/>
        <v>5.2173320024999859</v>
      </c>
      <c r="BD39" s="45">
        <f t="shared" si="7"/>
        <v>5.5067937225000252</v>
      </c>
      <c r="BE39" s="45">
        <f t="shared" si="9"/>
        <v>4.5189299025000018</v>
      </c>
      <c r="BF39" s="45">
        <f t="shared" si="9"/>
        <v>5.1865616025000172</v>
      </c>
      <c r="BG39" s="45">
        <f t="shared" si="9"/>
        <v>5.5499390624999867</v>
      </c>
      <c r="BH39" s="48">
        <f t="shared" si="9"/>
        <v>5.8378000625000093</v>
      </c>
    </row>
    <row r="40" spans="1:60" x14ac:dyDescent="0.25">
      <c r="A40" s="39">
        <f t="shared" si="3"/>
        <v>41886</v>
      </c>
      <c r="B40" s="45" t="str">
        <f t="shared" si="4"/>
        <v/>
      </c>
      <c r="C40" s="48" t="str">
        <f t="shared" si="4"/>
        <v/>
      </c>
      <c r="D40" s="46">
        <f>IF(D12&gt;0,((1+D12/200)^2-1)*100,"")</f>
        <v>3.6283280400000173</v>
      </c>
      <c r="E40" s="48">
        <f t="shared" si="4"/>
        <v>3.9696319024999926</v>
      </c>
      <c r="F40" s="6">
        <f t="shared" si="4"/>
        <v>4.0634613225000171</v>
      </c>
      <c r="G40" s="6">
        <f t="shared" si="4"/>
        <v>4.1440660100000137</v>
      </c>
      <c r="H40" s="6">
        <f t="shared" si="4"/>
        <v>4.1654978225000194</v>
      </c>
      <c r="I40" s="48">
        <f t="shared" si="4"/>
        <v>4.2257228099999988</v>
      </c>
      <c r="J40" s="46"/>
      <c r="K40" s="46"/>
      <c r="L40" s="47">
        <f t="shared" si="5"/>
        <v>41886</v>
      </c>
      <c r="M40" s="45">
        <f t="shared" si="6"/>
        <v>4.3789155600000074</v>
      </c>
      <c r="N40" s="45">
        <f t="shared" si="6"/>
        <v>4.6211894025000033</v>
      </c>
      <c r="O40" s="45">
        <f t="shared" si="6"/>
        <v>4.798216409999978</v>
      </c>
      <c r="P40" s="45">
        <f t="shared" si="6"/>
        <v>4.8453123600000092</v>
      </c>
      <c r="Q40" s="45">
        <f t="shared" si="6"/>
        <v>5.2819644900000018</v>
      </c>
      <c r="R40" s="45">
        <f t="shared" si="6"/>
        <v>5.4082089225000241</v>
      </c>
      <c r="S40" s="45">
        <f t="shared" si="6"/>
        <v>4.8893464024999833</v>
      </c>
      <c r="T40" s="45">
        <f t="shared" si="6"/>
        <v>5.0430259024999868</v>
      </c>
      <c r="U40" s="45">
        <f t="shared" si="6"/>
        <v>5.7997388099999769</v>
      </c>
      <c r="V40" s="45">
        <f t="shared" si="6"/>
        <v>5.8717523599999932</v>
      </c>
      <c r="W40" s="45">
        <f t="shared" si="6"/>
        <v>6.1003002499999903</v>
      </c>
      <c r="X40" s="45" t="str">
        <f t="shared" si="6"/>
        <v/>
      </c>
      <c r="Y40" s="45">
        <f t="shared" si="6"/>
        <v>5.1045292024999744</v>
      </c>
      <c r="Z40" s="45">
        <f t="shared" si="6"/>
        <v>5.6763440099999896</v>
      </c>
      <c r="AA40" s="45">
        <f t="shared" si="6"/>
        <v>5.8460304225000037</v>
      </c>
      <c r="AB40" s="45">
        <f t="shared" si="6"/>
        <v>6.3497187600000116</v>
      </c>
      <c r="AC40" s="45">
        <f>IF(AC12&gt;0,((1+AC12/200)^2-1)*100,"")</f>
        <v>4.3166036025000132</v>
      </c>
      <c r="AD40" s="45" t="str">
        <f t="shared" si="6"/>
        <v/>
      </c>
      <c r="AE40" s="45">
        <f t="shared" si="6"/>
        <v>5.8511745599999943</v>
      </c>
      <c r="AF40" s="45">
        <f t="shared" si="6"/>
        <v>5.7884246224999991</v>
      </c>
      <c r="AG40" s="45" t="str">
        <f t="shared" si="6"/>
        <v/>
      </c>
      <c r="AH40" s="45">
        <f t="shared" si="6"/>
        <v>5.3876762225000263</v>
      </c>
      <c r="AI40" s="45">
        <f t="shared" si="6"/>
        <v>5.6969048099999808</v>
      </c>
      <c r="AJ40" s="45">
        <f t="shared" si="8"/>
        <v>5.6592862953014134</v>
      </c>
      <c r="AK40" s="45">
        <f t="shared" si="6"/>
        <v>5.8100249600000042</v>
      </c>
      <c r="AL40" s="45" t="str">
        <f t="shared" si="6"/>
        <v/>
      </c>
      <c r="AM40" s="45">
        <f t="shared" si="6"/>
        <v>4.7224755599999835</v>
      </c>
      <c r="AN40" s="45">
        <f t="shared" si="6"/>
        <v>5.4667380899999785</v>
      </c>
      <c r="AO40" s="45">
        <f t="shared" si="6"/>
        <v>5.815168222499989</v>
      </c>
      <c r="AP40" s="45">
        <f t="shared" si="6"/>
        <v>4.6447161600000175</v>
      </c>
      <c r="AQ40" s="45">
        <f t="shared" si="6"/>
        <v>5.1722036225000156</v>
      </c>
      <c r="AR40" s="45">
        <f t="shared" si="9"/>
        <v>5.228615609999987</v>
      </c>
      <c r="AS40" s="45" t="str">
        <f t="shared" si="9"/>
        <v/>
      </c>
      <c r="AT40" s="45">
        <f t="shared" si="9"/>
        <v>4.3799372225000077</v>
      </c>
      <c r="AU40" s="45">
        <f t="shared" si="9"/>
        <v>4.3799372225000077</v>
      </c>
      <c r="AV40" s="45">
        <f t="shared" si="9"/>
        <v>4.643693202500021</v>
      </c>
      <c r="AW40" s="45">
        <f t="shared" si="9"/>
        <v>5.5088480624999825</v>
      </c>
      <c r="AX40" s="45">
        <f t="shared" si="9"/>
        <v>4.0634613225000171</v>
      </c>
      <c r="AY40" s="45">
        <f t="shared" si="9"/>
        <v>5.0409761024999833</v>
      </c>
      <c r="AZ40" s="45" t="str">
        <f t="shared" si="9"/>
        <v/>
      </c>
      <c r="BA40" s="45">
        <f t="shared" si="9"/>
        <v>4.0542804900000062</v>
      </c>
      <c r="BB40" s="45">
        <f t="shared" si="9"/>
        <v>4.3870890000000218</v>
      </c>
      <c r="BC40" s="45">
        <f t="shared" si="7"/>
        <v>5.2378481024999868</v>
      </c>
      <c r="BD40" s="45">
        <f t="shared" si="7"/>
        <v>5.5283652899999813</v>
      </c>
      <c r="BE40" s="45">
        <f t="shared" si="9"/>
        <v>4.5148405624999777</v>
      </c>
      <c r="BF40" s="45">
        <f t="shared" si="9"/>
        <v>5.1793824900000285</v>
      </c>
      <c r="BG40" s="45">
        <f t="shared" si="9"/>
        <v>5.5674051600000052</v>
      </c>
      <c r="BH40" s="48">
        <f t="shared" si="9"/>
        <v>5.8511745599999943</v>
      </c>
    </row>
    <row r="41" spans="1:60" x14ac:dyDescent="0.25">
      <c r="A41" s="39">
        <f t="shared" si="3"/>
        <v>41887</v>
      </c>
      <c r="B41" s="45" t="str">
        <f t="shared" si="4"/>
        <v/>
      </c>
      <c r="C41" s="48" t="str">
        <f t="shared" si="4"/>
        <v/>
      </c>
      <c r="D41" s="46">
        <f t="shared" si="4"/>
        <v>3.6405441600000144</v>
      </c>
      <c r="E41" s="48">
        <f t="shared" si="4"/>
        <v>3.9930852900000202</v>
      </c>
      <c r="F41" s="6">
        <f t="shared" si="4"/>
        <v>4.0889657599999962</v>
      </c>
      <c r="G41" s="6">
        <f t="shared" si="4"/>
        <v>4.1746835599999699</v>
      </c>
      <c r="H41" s="6">
        <f t="shared" si="4"/>
        <v>4.1930562500000157</v>
      </c>
      <c r="I41" s="48">
        <f t="shared" si="4"/>
        <v>4.2563523600000153</v>
      </c>
      <c r="J41" s="46"/>
      <c r="K41" s="46"/>
      <c r="L41" s="47">
        <f t="shared" si="5"/>
        <v>41887</v>
      </c>
      <c r="M41" s="45">
        <f t="shared" si="6"/>
        <v>4.3676776025000308</v>
      </c>
      <c r="N41" s="45">
        <f t="shared" si="6"/>
        <v>4.613006802499986</v>
      </c>
      <c r="O41" s="45">
        <f t="shared" si="6"/>
        <v>4.7920742399999883</v>
      </c>
      <c r="P41" s="45">
        <f t="shared" si="6"/>
        <v>4.8575999999999953</v>
      </c>
      <c r="Q41" s="45">
        <f t="shared" si="6"/>
        <v>5.3096702025000164</v>
      </c>
      <c r="R41" s="45">
        <f t="shared" si="6"/>
        <v>5.4410654025000005</v>
      </c>
      <c r="S41" s="45">
        <f t="shared" si="6"/>
        <v>4.855552009999986</v>
      </c>
      <c r="T41" s="45">
        <f t="shared" si="6"/>
        <v>5.0420009999999849</v>
      </c>
      <c r="U41" s="45">
        <f t="shared" si="6"/>
        <v>5.8295700224999969</v>
      </c>
      <c r="V41" s="45">
        <f t="shared" si="6"/>
        <v>5.9046809999999894</v>
      </c>
      <c r="W41" s="45">
        <f t="shared" si="6"/>
        <v>6.138415522500007</v>
      </c>
      <c r="X41" s="45" t="str">
        <f t="shared" si="6"/>
        <v/>
      </c>
      <c r="Y41" s="45">
        <f t="shared" si="6"/>
        <v>5.1014536100000063</v>
      </c>
      <c r="Z41" s="45">
        <f t="shared" si="6"/>
        <v>5.6989610000000024</v>
      </c>
      <c r="AA41" s="45">
        <f t="shared" si="6"/>
        <v>5.8758681600000306</v>
      </c>
      <c r="AB41" s="45">
        <f t="shared" si="6"/>
        <v>6.3816902224999916</v>
      </c>
      <c r="AC41" s="45">
        <f t="shared" si="6"/>
        <v>4.3084329225000051</v>
      </c>
      <c r="AD41" s="45" t="str">
        <f t="shared" si="6"/>
        <v/>
      </c>
      <c r="AE41" s="45">
        <f t="shared" si="6"/>
        <v>5.8820420100000215</v>
      </c>
      <c r="AF41" s="45">
        <f t="shared" si="6"/>
        <v>5.8223689999999939</v>
      </c>
      <c r="AG41" s="45" t="str">
        <f t="shared" si="6"/>
        <v/>
      </c>
      <c r="AH41" s="45">
        <f t="shared" si="6"/>
        <v>5.4020489025000229</v>
      </c>
      <c r="AI41" s="45">
        <f t="shared" si="6"/>
        <v>5.7143830625000058</v>
      </c>
      <c r="AJ41" s="45">
        <f t="shared" si="8"/>
        <v>5.6811731715529445</v>
      </c>
      <c r="AK41" s="45">
        <f t="shared" si="6"/>
        <v>5.8367712899999979</v>
      </c>
      <c r="AL41" s="45" t="str">
        <f t="shared" si="6"/>
        <v/>
      </c>
      <c r="AM41" s="45">
        <f t="shared" si="6"/>
        <v>4.6999632900000199</v>
      </c>
      <c r="AN41" s="45">
        <f t="shared" si="6"/>
        <v>5.4770080400000198</v>
      </c>
      <c r="AO41" s="45">
        <f t="shared" si="6"/>
        <v>5.8367712899999979</v>
      </c>
      <c r="AP41" s="45">
        <f t="shared" si="6"/>
        <v>4.6467620899999895</v>
      </c>
      <c r="AQ41" s="45">
        <f t="shared" si="6"/>
        <v>5.1978435599999928</v>
      </c>
      <c r="AR41" s="45">
        <f t="shared" si="9"/>
        <v>5.2460551025000024</v>
      </c>
      <c r="AS41" s="45" t="str">
        <f t="shared" si="9"/>
        <v/>
      </c>
      <c r="AT41" s="45">
        <f t="shared" si="9"/>
        <v>4.3625696399999914</v>
      </c>
      <c r="AU41" s="45">
        <f t="shared" si="9"/>
        <v>4.3625696399999914</v>
      </c>
      <c r="AV41" s="45">
        <f t="shared" si="9"/>
        <v>4.6303952100000156</v>
      </c>
      <c r="AW41" s="45">
        <f t="shared" si="9"/>
        <v>5.5304198400000004</v>
      </c>
      <c r="AX41" s="45">
        <f t="shared" si="9"/>
        <v>4.0614211025000069</v>
      </c>
      <c r="AY41" s="45">
        <f t="shared" si="9"/>
        <v>5.0389263225000036</v>
      </c>
      <c r="AZ41" s="45" t="str">
        <f t="shared" si="9"/>
        <v/>
      </c>
      <c r="BA41" s="45">
        <f>IF(BA13&gt;0,((1+BA13/200)^2-1)*100,"")</f>
        <v>4.0512203024999804</v>
      </c>
      <c r="BB41" s="45">
        <f t="shared" si="9"/>
        <v>4.3819805625000319</v>
      </c>
      <c r="BC41" s="45">
        <f t="shared" si="7"/>
        <v>5.2675999999999945</v>
      </c>
      <c r="BD41" s="45">
        <f t="shared" si="7"/>
        <v>5.5376109225000025</v>
      </c>
      <c r="BE41" s="45">
        <f>IF(BE13&gt;0,((1+BE13/200)^2-1)*100,"")</f>
        <v>4.5107513025000046</v>
      </c>
      <c r="BF41" s="45">
        <f t="shared" si="9"/>
        <v>5.1855360000000239</v>
      </c>
      <c r="BG41" s="45">
        <f t="shared" si="9"/>
        <v>5.598231209999982</v>
      </c>
      <c r="BH41" s="48">
        <f t="shared" si="9"/>
        <v>5.8830710025000288</v>
      </c>
    </row>
    <row r="42" spans="1:60" x14ac:dyDescent="0.25">
      <c r="A42" s="39">
        <f t="shared" si="3"/>
        <v>41890</v>
      </c>
      <c r="B42" s="45" t="str">
        <f t="shared" si="4"/>
        <v/>
      </c>
      <c r="C42" s="48" t="str">
        <f t="shared" si="4"/>
        <v/>
      </c>
      <c r="D42" s="46">
        <f t="shared" si="4"/>
        <v>3.6456344225000104</v>
      </c>
      <c r="E42" s="48">
        <f t="shared" si="4"/>
        <v>3.987986502499985</v>
      </c>
      <c r="F42" s="6">
        <f t="shared" si="4"/>
        <v>4.0818242025000062</v>
      </c>
      <c r="G42" s="6">
        <f t="shared" si="4"/>
        <v>4.1675390624999809</v>
      </c>
      <c r="H42" s="6">
        <f t="shared" si="4"/>
        <v>4.1848904100000084</v>
      </c>
      <c r="I42" s="48">
        <f t="shared" si="4"/>
        <v>4.2379740899999963</v>
      </c>
      <c r="J42" s="46"/>
      <c r="K42" s="46"/>
      <c r="L42" s="47">
        <f t="shared" si="5"/>
        <v>41890</v>
      </c>
      <c r="M42" s="45">
        <f t="shared" si="6"/>
        <v>4.3635912224999851</v>
      </c>
      <c r="N42" s="45">
        <f t="shared" si="6"/>
        <v>4.5404002500000207</v>
      </c>
      <c r="O42" s="45">
        <f t="shared" si="6"/>
        <v>4.5588051600000012</v>
      </c>
      <c r="P42" s="45">
        <f t="shared" si="6"/>
        <v>4.6887080624999911</v>
      </c>
      <c r="Q42" s="45">
        <f t="shared" si="6"/>
        <v>5.3024868900000133</v>
      </c>
      <c r="R42" s="45">
        <f t="shared" si="6"/>
        <v>5.4328508025</v>
      </c>
      <c r="S42" s="45">
        <f t="shared" si="6"/>
        <v>4.8483842025000001</v>
      </c>
      <c r="T42" s="45">
        <f t="shared" si="6"/>
        <v>5.0358516899999817</v>
      </c>
      <c r="U42" s="45">
        <f t="shared" si="6"/>
        <v>5.8254551225000117</v>
      </c>
      <c r="V42" s="45">
        <f t="shared" si="6"/>
        <v>5.8974774224999749</v>
      </c>
      <c r="W42" s="45">
        <f t="shared" si="6"/>
        <v>6.1322342024999976</v>
      </c>
      <c r="X42" s="45" t="str">
        <f t="shared" si="6"/>
        <v/>
      </c>
      <c r="Y42" s="45">
        <f t="shared" si="6"/>
        <v>5.0953025600000146</v>
      </c>
      <c r="Z42" s="45">
        <f t="shared" si="6"/>
        <v>5.6917644225000119</v>
      </c>
      <c r="AA42" s="45">
        <f t="shared" si="6"/>
        <v>5.8676366400000068</v>
      </c>
      <c r="AB42" s="45">
        <f t="shared" si="6"/>
        <v>6.3744704399999907</v>
      </c>
      <c r="AC42" s="45">
        <f t="shared" si="6"/>
        <v>4.3104755625000157</v>
      </c>
      <c r="AD42" s="45" t="str">
        <f t="shared" si="6"/>
        <v/>
      </c>
      <c r="AE42" s="45">
        <f t="shared" si="6"/>
        <v>5.874839202500004</v>
      </c>
      <c r="AF42" s="45">
        <f t="shared" si="6"/>
        <v>5.8141395599999868</v>
      </c>
      <c r="AG42" s="45" t="str">
        <f t="shared" si="6"/>
        <v/>
      </c>
      <c r="AH42" s="45">
        <f t="shared" si="6"/>
        <v>5.3917826024999949</v>
      </c>
      <c r="AI42" s="45">
        <f t="shared" si="6"/>
        <v>5.7051296899999882</v>
      </c>
      <c r="AJ42" s="45">
        <f t="shared" si="8"/>
        <v>5.6738771683581657</v>
      </c>
      <c r="AK42" s="45">
        <f t="shared" si="6"/>
        <v>5.8336850025000109</v>
      </c>
      <c r="AL42" s="45" t="str">
        <f t="shared" si="6"/>
        <v/>
      </c>
      <c r="AM42" s="45">
        <f t="shared" si="6"/>
        <v>4.6979168400000049</v>
      </c>
      <c r="AN42" s="45">
        <f t="shared" si="6"/>
        <v>5.469819022500011</v>
      </c>
      <c r="AO42" s="45">
        <f t="shared" si="6"/>
        <v>5.8295700224999969</v>
      </c>
      <c r="AP42" s="45">
        <f t="shared" si="6"/>
        <v>4.6396014224999949</v>
      </c>
      <c r="AQ42" s="45">
        <f t="shared" si="6"/>
        <v>5.1834848099999942</v>
      </c>
      <c r="AR42" s="45">
        <f t="shared" si="9"/>
        <v>5.2378481024999868</v>
      </c>
      <c r="AS42" s="45" t="str">
        <f t="shared" si="9"/>
        <v/>
      </c>
      <c r="AT42" s="45">
        <f t="shared" si="9"/>
        <v>4.3635912224999851</v>
      </c>
      <c r="AU42" s="45">
        <f t="shared" si="9"/>
        <v>4.3635912224999851</v>
      </c>
      <c r="AV42" s="45">
        <f t="shared" si="9"/>
        <v>4.6232351025000229</v>
      </c>
      <c r="AW42" s="45">
        <f t="shared" si="9"/>
        <v>5.5211745224999831</v>
      </c>
      <c r="AX42" s="45">
        <f t="shared" si="9"/>
        <v>4.0491802025000245</v>
      </c>
      <c r="AY42" s="45">
        <f t="shared" si="9"/>
        <v>5.0327771025000079</v>
      </c>
      <c r="AZ42" s="45" t="str">
        <f t="shared" si="9"/>
        <v/>
      </c>
      <c r="BA42" s="45">
        <f t="shared" si="9"/>
        <v>4.0502002499999801</v>
      </c>
      <c r="BB42" s="45">
        <f t="shared" si="9"/>
        <v>4.3738073225000118</v>
      </c>
      <c r="BC42" s="45">
        <f t="shared" si="7"/>
        <v>5.2593921599999982</v>
      </c>
      <c r="BD42" s="45">
        <f t="shared" si="7"/>
        <v>5.5417202224999684</v>
      </c>
      <c r="BE42" s="45">
        <f t="shared" si="9"/>
        <v>4.5117736100000139</v>
      </c>
      <c r="BF42" s="45">
        <f t="shared" si="9"/>
        <v>5.1763058024999919</v>
      </c>
      <c r="BG42" s="45">
        <f t="shared" si="9"/>
        <v>5.5910380624999867</v>
      </c>
      <c r="BH42" s="48">
        <f t="shared" si="9"/>
        <v>5.9582009600000152</v>
      </c>
    </row>
    <row r="43" spans="1:60" x14ac:dyDescent="0.25">
      <c r="A43" s="39">
        <f t="shared" si="3"/>
        <v>41891</v>
      </c>
      <c r="B43" s="45" t="str">
        <f t="shared" si="4"/>
        <v/>
      </c>
      <c r="C43" s="48" t="str">
        <f t="shared" si="4"/>
        <v/>
      </c>
      <c r="D43" s="46">
        <f t="shared" si="4"/>
        <v>3.6364720399999939</v>
      </c>
      <c r="E43" s="48">
        <f t="shared" si="4"/>
        <v>4.0236806399999825</v>
      </c>
      <c r="F43" s="6">
        <f t="shared" si="4"/>
        <v>4.1165140624999985</v>
      </c>
      <c r="G43" s="6">
        <f t="shared" si="4"/>
        <v>4.208368062500023</v>
      </c>
      <c r="H43" s="6">
        <f t="shared" si="4"/>
        <v>4.2287855625000148</v>
      </c>
      <c r="I43" s="48">
        <f>IF(I15&gt;0,((1+I15/200)^2-1)*100,"")</f>
        <v>4.290050062500006</v>
      </c>
      <c r="J43" s="46"/>
      <c r="K43" s="46"/>
      <c r="L43" s="47">
        <f t="shared" si="5"/>
        <v>41891</v>
      </c>
      <c r="M43" s="45">
        <f t="shared" si="6"/>
        <v>4.3778939024999852</v>
      </c>
      <c r="N43" s="45">
        <f t="shared" si="6"/>
        <v>4.5956198400000092</v>
      </c>
      <c r="O43" s="45">
        <f t="shared" si="6"/>
        <v>4.5864155624999903</v>
      </c>
      <c r="P43" s="45">
        <f t="shared" si="6"/>
        <v>4.8842256899999992</v>
      </c>
      <c r="Q43" s="45">
        <f t="shared" si="6"/>
        <v>5.3538016399999666</v>
      </c>
      <c r="R43" s="45">
        <f t="shared" si="6"/>
        <v>5.4883055624999955</v>
      </c>
      <c r="S43" s="45">
        <f t="shared" si="6"/>
        <v>4.8647681225000072</v>
      </c>
      <c r="T43" s="45">
        <f t="shared" si="6"/>
        <v>5.0573750624999914</v>
      </c>
      <c r="U43" s="45">
        <f t="shared" si="6"/>
        <v>5.8676366400000068</v>
      </c>
      <c r="V43" s="45">
        <f t="shared" si="6"/>
        <v>5.9479076099999917</v>
      </c>
      <c r="W43" s="45">
        <f t="shared" si="6"/>
        <v>6.1847811599999858</v>
      </c>
      <c r="X43" s="45" t="str">
        <f t="shared" si="6"/>
        <v/>
      </c>
      <c r="Y43" s="45">
        <f t="shared" si="6"/>
        <v>5.1168320225000175</v>
      </c>
      <c r="Z43" s="45">
        <f t="shared" si="6"/>
        <v>5.7298062500000135</v>
      </c>
      <c r="AA43" s="45">
        <f t="shared" si="6"/>
        <v>5.9149722499999946</v>
      </c>
      <c r="AB43" s="45">
        <f t="shared" si="6"/>
        <v>6.4198560000000127</v>
      </c>
      <c r="AC43" s="45">
        <f t="shared" si="6"/>
        <v>4.261457722499995</v>
      </c>
      <c r="AD43" s="45" t="str">
        <f t="shared" si="6"/>
        <v/>
      </c>
      <c r="AE43" s="45">
        <f t="shared" si="6"/>
        <v>5.9180597225000131</v>
      </c>
      <c r="AF43" s="45">
        <f t="shared" si="6"/>
        <v>5.865578810000005</v>
      </c>
      <c r="AG43" s="45" t="str">
        <f t="shared" si="6"/>
        <v/>
      </c>
      <c r="AH43" s="45">
        <f t="shared" si="6"/>
        <v>5.4164225624999673</v>
      </c>
      <c r="AI43" s="45">
        <f t="shared" si="6"/>
        <v>5.7390607024999873</v>
      </c>
      <c r="AJ43" s="45">
        <f t="shared" si="8"/>
        <v>5.7166162755348804</v>
      </c>
      <c r="AK43" s="45">
        <f t="shared" si="6"/>
        <v>5.8758681600000306</v>
      </c>
      <c r="AL43" s="45" t="str">
        <f t="shared" si="6"/>
        <v/>
      </c>
      <c r="AM43" s="45">
        <f t="shared" si="6"/>
        <v>4.6948472024999743</v>
      </c>
      <c r="AN43" s="45">
        <f t="shared" si="6"/>
        <v>5.4821432025000005</v>
      </c>
      <c r="AO43" s="45">
        <f t="shared" si="6"/>
        <v>5.8583765624999895</v>
      </c>
      <c r="AP43" s="45">
        <f t="shared" si="6"/>
        <v>4.6682455624999841</v>
      </c>
      <c r="AQ43" s="45">
        <f t="shared" si="6"/>
        <v>5.2337447225</v>
      </c>
      <c r="AR43" s="45">
        <f t="shared" si="9"/>
        <v>5.2911993224999732</v>
      </c>
      <c r="AS43" s="45" t="str">
        <f t="shared" si="9"/>
        <v/>
      </c>
      <c r="AT43" s="45">
        <f t="shared" si="9"/>
        <v>4.4075240000000182</v>
      </c>
      <c r="AU43" s="45">
        <f t="shared" si="9"/>
        <v>4.3707424399999972</v>
      </c>
      <c r="AV43" s="45">
        <f t="shared" si="9"/>
        <v>4.6150524224999989</v>
      </c>
      <c r="AW43" s="45">
        <f t="shared" si="9"/>
        <v>5.5704875624999817</v>
      </c>
      <c r="AX43" s="45">
        <f t="shared" si="9"/>
        <v>4.0491802025000245</v>
      </c>
      <c r="AY43" s="45">
        <f t="shared" si="9"/>
        <v>5.0666000400000133</v>
      </c>
      <c r="AZ43" s="45" t="str">
        <f t="shared" si="9"/>
        <v/>
      </c>
      <c r="BA43" s="45">
        <f t="shared" si="9"/>
        <v>4.0502002499999801</v>
      </c>
      <c r="BB43" s="45">
        <f t="shared" si="9"/>
        <v>4.3901541224999896</v>
      </c>
      <c r="BC43" s="45">
        <f t="shared" si="7"/>
        <v>5.3096702025000164</v>
      </c>
      <c r="BD43" s="45">
        <f t="shared" si="7"/>
        <v>5.5848727024999878</v>
      </c>
      <c r="BE43" s="45">
        <f t="shared" si="9"/>
        <v>4.5087067024999872</v>
      </c>
      <c r="BF43" s="45">
        <f t="shared" si="9"/>
        <v>5.2009205624999888</v>
      </c>
      <c r="BG43" s="45">
        <f t="shared" si="9"/>
        <v>5.6372840000000091</v>
      </c>
      <c r="BH43" s="48">
        <f t="shared" si="9"/>
        <v>5.9993793600000123</v>
      </c>
    </row>
    <row r="44" spans="1:60" x14ac:dyDescent="0.25">
      <c r="A44" s="39">
        <f t="shared" si="3"/>
        <v>41892</v>
      </c>
      <c r="B44" s="45" t="str">
        <f t="shared" si="4"/>
        <v/>
      </c>
      <c r="C44" s="48" t="str">
        <f t="shared" si="4"/>
        <v/>
      </c>
      <c r="D44" s="46">
        <f t="shared" si="4"/>
        <v>3.6385080899999922</v>
      </c>
      <c r="E44" s="48">
        <f t="shared" si="4"/>
        <v>4.0379600099999857</v>
      </c>
      <c r="F44" s="6">
        <f t="shared" si="4"/>
        <v>4.1348816224999974</v>
      </c>
      <c r="G44" s="6">
        <f t="shared" si="4"/>
        <v>4.2257228099999988</v>
      </c>
      <c r="H44" s="6">
        <f t="shared" si="4"/>
        <v>4.2440999999999729</v>
      </c>
      <c r="I44" s="48">
        <f t="shared" si="4"/>
        <v>4.3033264099999968</v>
      </c>
      <c r="J44" s="46"/>
      <c r="K44" s="46"/>
      <c r="L44" s="47">
        <f t="shared" si="5"/>
        <v>41892</v>
      </c>
      <c r="M44" s="45">
        <f t="shared" si="6"/>
        <v>4.3881107025000254</v>
      </c>
      <c r="N44" s="45">
        <f t="shared" si="6"/>
        <v>4.6334639024999902</v>
      </c>
      <c r="O44" s="45">
        <f t="shared" si="6"/>
        <v>4.7204288900000169</v>
      </c>
      <c r="P44" s="45">
        <f t="shared" si="6"/>
        <v>4.8934430625000136</v>
      </c>
      <c r="Q44" s="45">
        <f t="shared" si="6"/>
        <v>5.3579073600000138</v>
      </c>
      <c r="R44" s="45">
        <f t="shared" si="6"/>
        <v>5.4852243600000072</v>
      </c>
      <c r="S44" s="45">
        <f t="shared" si="6"/>
        <v>4.8791051025000032</v>
      </c>
      <c r="T44" s="45">
        <f t="shared" si="6"/>
        <v>5.0748003600000091</v>
      </c>
      <c r="U44" s="45">
        <f t="shared" si="6"/>
        <v>5.8707234224999905</v>
      </c>
      <c r="V44" s="45">
        <f t="shared" si="6"/>
        <v>5.9479076099999917</v>
      </c>
      <c r="W44" s="45">
        <f t="shared" si="6"/>
        <v>6.1837507024999683</v>
      </c>
      <c r="X44" s="45" t="str">
        <f t="shared" si="6"/>
        <v/>
      </c>
      <c r="Y44" s="45">
        <f t="shared" si="6"/>
        <v>5.129135562500009</v>
      </c>
      <c r="Z44" s="45">
        <f t="shared" si="6"/>
        <v>5.7380324099999935</v>
      </c>
      <c r="AA44" s="45">
        <f t="shared" si="6"/>
        <v>5.9170305600000139</v>
      </c>
      <c r="AB44" s="45">
        <f t="shared" si="6"/>
        <v>6.4146980624999905</v>
      </c>
      <c r="AC44" s="45">
        <f t="shared" si="6"/>
        <v>4.2573734225000326</v>
      </c>
      <c r="AD44" s="45" t="str">
        <f t="shared" si="6"/>
        <v/>
      </c>
      <c r="AE44" s="45">
        <f t="shared" si="6"/>
        <v>5.9160014025000152</v>
      </c>
      <c r="AF44" s="45">
        <f t="shared" si="6"/>
        <v>5.8594054400000095</v>
      </c>
      <c r="AG44" s="45" t="str">
        <f t="shared" si="6"/>
        <v/>
      </c>
      <c r="AH44" s="45">
        <f t="shared" si="6"/>
        <v>5.4379848899999805</v>
      </c>
      <c r="AI44" s="45">
        <f t="shared" si="6"/>
        <v>5.7483155600000169</v>
      </c>
      <c r="AJ44" s="45">
        <f t="shared" si="8"/>
        <v>5.7176588547117602</v>
      </c>
      <c r="AK44" s="45">
        <f t="shared" si="6"/>
        <v>5.8861580099999866</v>
      </c>
      <c r="AL44" s="45" t="str">
        <f t="shared" si="6"/>
        <v/>
      </c>
      <c r="AM44" s="45">
        <f t="shared" si="6"/>
        <v>4.70303300249999</v>
      </c>
      <c r="AN44" s="45">
        <f t="shared" si="6"/>
        <v>5.4924139025000152</v>
      </c>
      <c r="AO44" s="45">
        <f t="shared" si="6"/>
        <v>5.865578810000005</v>
      </c>
      <c r="AP44" s="45">
        <f t="shared" si="6"/>
        <v>4.6825691025000005</v>
      </c>
      <c r="AQ44" s="45">
        <f t="shared" si="6"/>
        <v>5.239899822500016</v>
      </c>
      <c r="AR44" s="45">
        <f t="shared" si="9"/>
        <v>5.2922254399999868</v>
      </c>
      <c r="AS44" s="45" t="str">
        <f t="shared" si="9"/>
        <v/>
      </c>
      <c r="AT44" s="45">
        <f t="shared" si="9"/>
        <v>4.4085458025000079</v>
      </c>
      <c r="AU44" s="45">
        <f t="shared" si="9"/>
        <v>4.3697208224999784</v>
      </c>
      <c r="AV44" s="45">
        <f t="shared" si="9"/>
        <v>4.6242579600000111</v>
      </c>
      <c r="AW44" s="45">
        <f t="shared" si="9"/>
        <v>5.5766525025000124</v>
      </c>
      <c r="AX44" s="45">
        <f t="shared" si="9"/>
        <v>4.0451000624999844</v>
      </c>
      <c r="AY44" s="45">
        <f t="shared" si="9"/>
        <v>5.0717252024999881</v>
      </c>
      <c r="AZ44" s="45" t="str">
        <f t="shared" si="9"/>
        <v/>
      </c>
      <c r="BA44" s="45">
        <f t="shared" si="9"/>
        <v>4.0961075625000065</v>
      </c>
      <c r="BB44" s="45">
        <f t="shared" si="9"/>
        <v>4.4044586224999849</v>
      </c>
      <c r="BC44" s="45">
        <f t="shared" si="7"/>
        <v>5.315827522499994</v>
      </c>
      <c r="BD44" s="45">
        <f t="shared" si="7"/>
        <v>5.6095352225000061</v>
      </c>
      <c r="BE44" s="45">
        <f t="shared" si="9"/>
        <v>4.5148405624999777</v>
      </c>
      <c r="BF44" s="45">
        <f t="shared" si="9"/>
        <v>5.2204092900000054</v>
      </c>
      <c r="BG44" s="45">
        <f t="shared" si="9"/>
        <v>5.64139523999998</v>
      </c>
      <c r="BH44" s="48">
        <f t="shared" si="9"/>
        <v>5.9921725624999977</v>
      </c>
    </row>
    <row r="45" spans="1:60" x14ac:dyDescent="0.25">
      <c r="A45" s="39">
        <f t="shared" si="3"/>
        <v>41893</v>
      </c>
      <c r="B45" s="45" t="str">
        <f t="shared" si="4"/>
        <v/>
      </c>
      <c r="C45" s="48" t="str">
        <f t="shared" si="4"/>
        <v/>
      </c>
      <c r="D45" s="46">
        <f t="shared" si="4"/>
        <v>3.6212023025000262</v>
      </c>
      <c r="E45" s="48">
        <f t="shared" si="4"/>
        <v>4.0032832399999885</v>
      </c>
      <c r="F45" s="6">
        <f t="shared" si="4"/>
        <v>4.1083512224999952</v>
      </c>
      <c r="G45" s="6">
        <f t="shared" si="4"/>
        <v>4.2002016225000105</v>
      </c>
      <c r="H45" s="6">
        <f t="shared" si="4"/>
        <v>4.2165348224999732</v>
      </c>
      <c r="I45" s="48">
        <f t="shared" si="4"/>
        <v>4.2910712900000147</v>
      </c>
      <c r="J45" s="46"/>
      <c r="K45" s="46"/>
      <c r="L45" s="47">
        <f t="shared" si="5"/>
        <v>41893</v>
      </c>
      <c r="M45" s="45">
        <f t="shared" si="6"/>
        <v>4.3380531599999994</v>
      </c>
      <c r="N45" s="45">
        <f t="shared" si="6"/>
        <v>4.5209746024999831</v>
      </c>
      <c r="O45" s="45">
        <f t="shared" si="6"/>
        <v>4.5342656400000125</v>
      </c>
      <c r="P45" s="45">
        <f t="shared" si="6"/>
        <v>4.6692686399999905</v>
      </c>
      <c r="Q45" s="45">
        <f t="shared" si="6"/>
        <v>5.2983822499999889</v>
      </c>
      <c r="R45" s="45">
        <f t="shared" si="6"/>
        <v>5.4349044225000087</v>
      </c>
      <c r="S45" s="45">
        <f t="shared" si="6"/>
        <v>4.8207392399999938</v>
      </c>
      <c r="T45" s="45">
        <f t="shared" si="6"/>
        <v>5.0102315024999955</v>
      </c>
      <c r="U45" s="45">
        <f t="shared" si="6"/>
        <v>5.8203116100000285</v>
      </c>
      <c r="V45" s="45">
        <f t="shared" si="6"/>
        <v>5.8933612024999915</v>
      </c>
      <c r="W45" s="45">
        <f t="shared" ref="W45:BH59" si="10">IF(W17&gt;0,((1+W17/200)^2-1)*100,"")</f>
        <v>6.1373852899999859</v>
      </c>
      <c r="X45" s="45" t="str">
        <f t="shared" si="10"/>
        <v/>
      </c>
      <c r="Y45" s="45">
        <f t="shared" si="10"/>
        <v>5.0655750225000018</v>
      </c>
      <c r="Z45" s="45">
        <f t="shared" si="10"/>
        <v>5.6794280025000088</v>
      </c>
      <c r="AA45" s="45">
        <f t="shared" si="10"/>
        <v>5.8594054400000095</v>
      </c>
      <c r="AB45" s="45">
        <f t="shared" si="10"/>
        <v>6.3744704399999907</v>
      </c>
      <c r="AC45" s="45">
        <f t="shared" si="10"/>
        <v>4.2624788100000144</v>
      </c>
      <c r="AD45" s="45" t="str">
        <f t="shared" si="10"/>
        <v/>
      </c>
      <c r="AE45" s="45">
        <f t="shared" si="10"/>
        <v>5.8686655625000084</v>
      </c>
      <c r="AF45" s="45">
        <f t="shared" si="10"/>
        <v>5.8100249600000042</v>
      </c>
      <c r="AG45" s="45" t="str">
        <f t="shared" si="10"/>
        <v/>
      </c>
      <c r="AH45" s="45">
        <f t="shared" si="10"/>
        <v>5.3712515024999963</v>
      </c>
      <c r="AI45" s="45">
        <f t="shared" si="10"/>
        <v>5.6897083024999962</v>
      </c>
      <c r="AJ45" s="45">
        <f t="shared" si="8"/>
        <v>5.6572020082160224</v>
      </c>
      <c r="AK45" s="45">
        <f t="shared" si="10"/>
        <v>5.8264838400000185</v>
      </c>
      <c r="AL45" s="45" t="str">
        <f t="shared" si="10"/>
        <v/>
      </c>
      <c r="AM45" s="45">
        <f t="shared" si="10"/>
        <v>4.6477850624999872</v>
      </c>
      <c r="AN45" s="45">
        <f t="shared" si="10"/>
        <v>5.4328508025</v>
      </c>
      <c r="AO45" s="45">
        <f t="shared" si="10"/>
        <v>5.8069390624999828</v>
      </c>
      <c r="AP45" s="45">
        <f t="shared" si="10"/>
        <v>4.6170980625000135</v>
      </c>
      <c r="AQ45" s="45">
        <f t="shared" si="10"/>
        <v>5.1804080624999749</v>
      </c>
      <c r="AR45" s="45">
        <f t="shared" si="10"/>
        <v>5.2357964024999815</v>
      </c>
      <c r="AS45" s="45" t="str">
        <f t="shared" si="10"/>
        <v/>
      </c>
      <c r="AT45" s="45">
        <f t="shared" si="10"/>
        <v>4.3840239224999911</v>
      </c>
      <c r="AU45" s="45">
        <f t="shared" si="10"/>
        <v>4.3452035025000058</v>
      </c>
      <c r="AV45" s="45">
        <f t="shared" si="10"/>
        <v>4.5690308100000188</v>
      </c>
      <c r="AW45" s="45">
        <f t="shared" si="10"/>
        <v>5.5170656225000059</v>
      </c>
      <c r="AX45" s="45">
        <f t="shared" si="10"/>
        <v>4.0614211025000069</v>
      </c>
      <c r="AY45" s="45">
        <f t="shared" si="10"/>
        <v>5.0286777224999968</v>
      </c>
      <c r="AZ45" s="45" t="str">
        <f t="shared" si="10"/>
        <v/>
      </c>
      <c r="BA45" s="45">
        <f t="shared" si="10"/>
        <v>4.0614211025000069</v>
      </c>
      <c r="BB45" s="45">
        <f t="shared" si="10"/>
        <v>4.347246502500024</v>
      </c>
      <c r="BC45" s="45">
        <f t="shared" si="7"/>
        <v>5.251184639999984</v>
      </c>
      <c r="BD45" s="45">
        <f t="shared" si="7"/>
        <v>5.5406928900000096</v>
      </c>
      <c r="BE45" s="45">
        <f t="shared" si="10"/>
        <v>4.5015507599999838</v>
      </c>
      <c r="BF45" s="45">
        <f t="shared" si="10"/>
        <v>5.1537448024999932</v>
      </c>
      <c r="BG45" s="45">
        <f t="shared" si="10"/>
        <v>5.5817900900000161</v>
      </c>
      <c r="BH45" s="48">
        <f t="shared" si="10"/>
        <v>5.9458490000000142</v>
      </c>
    </row>
    <row r="46" spans="1:60" x14ac:dyDescent="0.25">
      <c r="A46" s="39">
        <f t="shared" si="3"/>
        <v>41894</v>
      </c>
      <c r="B46" s="45" t="str">
        <f t="shared" si="4"/>
        <v/>
      </c>
      <c r="C46" s="48" t="str">
        <f t="shared" si="4"/>
        <v/>
      </c>
      <c r="D46" s="46">
        <f t="shared" si="4"/>
        <v>3.6089873224999902</v>
      </c>
      <c r="E46" s="48">
        <f t="shared" si="4"/>
        <v>4.019601000000006</v>
      </c>
      <c r="F46" s="6">
        <f t="shared" si="4"/>
        <v>4.1297793600000077</v>
      </c>
      <c r="G46" s="6">
        <f t="shared" si="4"/>
        <v>4.2298064899999765</v>
      </c>
      <c r="H46" s="6">
        <f t="shared" si="4"/>
        <v>4.2563523600000153</v>
      </c>
      <c r="I46" s="48">
        <f t="shared" si="4"/>
        <v>4.3319244900000164</v>
      </c>
      <c r="J46" s="46"/>
      <c r="K46" s="46"/>
      <c r="L46" s="47">
        <f t="shared" si="5"/>
        <v>41894</v>
      </c>
      <c r="M46" s="45">
        <f t="shared" ref="M46:BH51" si="11">IF(M18&gt;0,((1+M18/200)^2-1)*100,"")</f>
        <v>4.3492895224999994</v>
      </c>
      <c r="N46" s="45">
        <f t="shared" si="11"/>
        <v>4.5281312099999749</v>
      </c>
      <c r="O46" s="45">
        <f t="shared" si="11"/>
        <v>4.5496025024999831</v>
      </c>
      <c r="P46" s="45">
        <f t="shared" si="11"/>
        <v>4.6805228224999773</v>
      </c>
      <c r="Q46" s="45">
        <f t="shared" si="11"/>
        <v>5.2953038225000082</v>
      </c>
      <c r="R46" s="45">
        <f t="shared" si="11"/>
        <v>5.4400385599999934</v>
      </c>
      <c r="S46" s="45">
        <f t="shared" si="11"/>
        <v>4.8371209999999998</v>
      </c>
      <c r="T46" s="45">
        <f t="shared" si="11"/>
        <v>5.0256032400000095</v>
      </c>
      <c r="U46" s="45">
        <f t="shared" si="11"/>
        <v>5.8254551225000117</v>
      </c>
      <c r="V46" s="45">
        <f t="shared" si="11"/>
        <v>5.9005646399999945</v>
      </c>
      <c r="W46" s="45">
        <f t="shared" si="11"/>
        <v>6.1445970224999868</v>
      </c>
      <c r="X46" s="45" t="str">
        <f t="shared" si="11"/>
        <v/>
      </c>
      <c r="Y46" s="45">
        <f t="shared" si="11"/>
        <v>5.0799257225000005</v>
      </c>
      <c r="Z46" s="45">
        <f t="shared" si="11"/>
        <v>5.6825120399999873</v>
      </c>
      <c r="AA46" s="45">
        <f t="shared" si="11"/>
        <v>5.865578810000005</v>
      </c>
      <c r="AB46" s="45">
        <f t="shared" si="11"/>
        <v>6.3816902224999916</v>
      </c>
      <c r="AC46" s="45">
        <f t="shared" si="11"/>
        <v>4.2522681599999945</v>
      </c>
      <c r="AD46" s="45" t="str">
        <f t="shared" si="11"/>
        <v/>
      </c>
      <c r="AE46" s="45">
        <f t="shared" si="11"/>
        <v>5.8727813024999964</v>
      </c>
      <c r="AF46" s="45">
        <f t="shared" si="10"/>
        <v>5.8182542399999981</v>
      </c>
      <c r="AG46" s="45" t="str">
        <f t="shared" si="11"/>
        <v/>
      </c>
      <c r="AH46" s="45">
        <f t="shared" si="11"/>
        <v>5.3825433599999917</v>
      </c>
      <c r="AI46" s="45">
        <f t="shared" si="11"/>
        <v>5.6958767224999818</v>
      </c>
      <c r="AJ46" s="45">
        <f t="shared" si="8"/>
        <v>5.65511775196752</v>
      </c>
      <c r="AK46" s="45">
        <f t="shared" si="11"/>
        <v>5.8233977024999994</v>
      </c>
      <c r="AL46" s="45" t="str">
        <f t="shared" si="11"/>
        <v/>
      </c>
      <c r="AM46" s="45">
        <f t="shared" si="11"/>
        <v>4.6621072024999988</v>
      </c>
      <c r="AN46" s="45">
        <f t="shared" si="11"/>
        <v>5.4400385599999934</v>
      </c>
      <c r="AO46" s="45">
        <f t="shared" si="11"/>
        <v>5.8120822500000058</v>
      </c>
      <c r="AP46" s="45">
        <f t="shared" si="11"/>
        <v>4.5567600899999894</v>
      </c>
      <c r="AQ46" s="45">
        <f t="shared" si="11"/>
        <v>5.1660505024999859</v>
      </c>
      <c r="AR46" s="45">
        <f t="shared" si="11"/>
        <v>5.2450292099999851</v>
      </c>
      <c r="AS46" s="45" t="str">
        <f t="shared" si="11"/>
        <v/>
      </c>
      <c r="AT46" s="45">
        <f t="shared" si="11"/>
        <v>4.3942410225000117</v>
      </c>
      <c r="AU46" s="45">
        <f t="shared" si="11"/>
        <v>4.3523540900000102</v>
      </c>
      <c r="AV46" s="45">
        <f t="shared" si="11"/>
        <v>4.5823249025000123</v>
      </c>
      <c r="AW46" s="45">
        <f t="shared" si="11"/>
        <v>5.5222017599999784</v>
      </c>
      <c r="AX46" s="45">
        <f t="shared" si="11"/>
        <v>4.0624412100000118</v>
      </c>
      <c r="AY46" s="45">
        <f t="shared" si="11"/>
        <v>5.0338019600000283</v>
      </c>
      <c r="AZ46" s="45" t="str">
        <f t="shared" si="11"/>
        <v/>
      </c>
      <c r="BA46" s="45">
        <f t="shared" si="11"/>
        <v>4.0491802025000245</v>
      </c>
      <c r="BB46" s="45">
        <f t="shared" si="11"/>
        <v>4.3605264900000273</v>
      </c>
      <c r="BC46" s="45">
        <f t="shared" si="7"/>
        <v>5.2573402499999755</v>
      </c>
      <c r="BD46" s="45">
        <f t="shared" si="7"/>
        <v>5.5448022500000027</v>
      </c>
      <c r="BE46" s="45">
        <f t="shared" si="11"/>
        <v>4.5097289999999957</v>
      </c>
      <c r="BF46" s="45">
        <f t="shared" si="11"/>
        <v>5.1670760099999935</v>
      </c>
      <c r="BG46" s="45">
        <f t="shared" si="11"/>
        <v>5.586927802500008</v>
      </c>
      <c r="BH46" s="48">
        <f t="shared" si="11"/>
        <v>5.9520248900000183</v>
      </c>
    </row>
    <row r="47" spans="1:60" x14ac:dyDescent="0.25">
      <c r="A47" s="39">
        <f t="shared" si="3"/>
        <v>41897</v>
      </c>
      <c r="B47" s="45" t="str">
        <f t="shared" si="4"/>
        <v/>
      </c>
      <c r="C47" s="48" t="str">
        <f t="shared" si="4"/>
        <v/>
      </c>
      <c r="D47" s="46">
        <f t="shared" si="4"/>
        <v>3.6405441600000144</v>
      </c>
      <c r="E47" s="48">
        <f t="shared" si="4"/>
        <v>4.0369400224999907</v>
      </c>
      <c r="F47" s="6">
        <f t="shared" si="4"/>
        <v>4.1420249999999825</v>
      </c>
      <c r="G47" s="6">
        <f t="shared" si="4"/>
        <v>4.2430790025000276</v>
      </c>
      <c r="H47" s="6">
        <f t="shared" si="4"/>
        <v>4.2675843225000065</v>
      </c>
      <c r="I47" s="48">
        <f t="shared" si="4"/>
        <v>4.3452035025000058</v>
      </c>
      <c r="J47" s="46"/>
      <c r="K47" s="46"/>
      <c r="L47" s="47">
        <f t="shared" si="5"/>
        <v>41897</v>
      </c>
      <c r="M47" s="45">
        <f t="shared" si="11"/>
        <v>4.3564402499999932</v>
      </c>
      <c r="N47" s="45">
        <f t="shared" si="11"/>
        <v>4.5690308100000188</v>
      </c>
      <c r="O47" s="45">
        <f t="shared" si="11"/>
        <v>4.5567600899999894</v>
      </c>
      <c r="P47" s="45">
        <f t="shared" si="11"/>
        <v>4.8565760025000015</v>
      </c>
      <c r="Q47" s="45">
        <f t="shared" si="11"/>
        <v>5.2942776899999933</v>
      </c>
      <c r="R47" s="45">
        <f t="shared" si="11"/>
        <v>5.4410654025000005</v>
      </c>
      <c r="S47" s="45">
        <f t="shared" si="11"/>
        <v>4.8453123600000092</v>
      </c>
      <c r="T47" s="45">
        <f t="shared" si="11"/>
        <v>5.0327771025000079</v>
      </c>
      <c r="U47" s="45">
        <f t="shared" si="11"/>
        <v>5.8233977024999994</v>
      </c>
      <c r="V47" s="45">
        <f t="shared" si="11"/>
        <v>5.9005646399999945</v>
      </c>
      <c r="W47" s="45">
        <f t="shared" si="11"/>
        <v>6.1548999225000234</v>
      </c>
      <c r="X47" s="45" t="str">
        <f t="shared" si="11"/>
        <v/>
      </c>
      <c r="Y47" s="45">
        <f t="shared" si="11"/>
        <v>5.0891516900000155</v>
      </c>
      <c r="Z47" s="45">
        <f t="shared" si="11"/>
        <v>5.6835400625000032</v>
      </c>
      <c r="AA47" s="45">
        <f t="shared" si="11"/>
        <v>5.865578810000005</v>
      </c>
      <c r="AB47" s="45">
        <f t="shared" si="11"/>
        <v>6.3889102499999906</v>
      </c>
      <c r="AC47" s="45">
        <f t="shared" si="11"/>
        <v>4.3196676900000286</v>
      </c>
      <c r="AD47" s="45" t="str">
        <f t="shared" si="11"/>
        <v/>
      </c>
      <c r="AE47" s="45">
        <f t="shared" si="11"/>
        <v>5.8696944899999881</v>
      </c>
      <c r="AF47" s="45">
        <f t="shared" si="10"/>
        <v>5.8203116100000285</v>
      </c>
      <c r="AG47" s="45" t="str">
        <f t="shared" si="11"/>
        <v/>
      </c>
      <c r="AH47" s="45">
        <f t="shared" si="11"/>
        <v>5.3887028099999679</v>
      </c>
      <c r="AI47" s="45">
        <f t="shared" si="11"/>
        <v>5.6999891025000027</v>
      </c>
      <c r="AJ47" s="45">
        <f t="shared" si="8"/>
        <v>5.65511775196752</v>
      </c>
      <c r="AK47" s="45">
        <f t="shared" si="11"/>
        <v>5.8254551225000117</v>
      </c>
      <c r="AL47" s="45" t="str">
        <f t="shared" si="11"/>
        <v/>
      </c>
      <c r="AM47" s="45">
        <f t="shared" si="11"/>
        <v>4.6907544224999986</v>
      </c>
      <c r="AN47" s="45">
        <f t="shared" si="11"/>
        <v>5.4472265625000071</v>
      </c>
      <c r="AO47" s="45">
        <f t="shared" si="11"/>
        <v>5.8141395599999868</v>
      </c>
      <c r="AP47" s="45">
        <f t="shared" si="11"/>
        <v>4.5618728025000221</v>
      </c>
      <c r="AQ47" s="45">
        <f t="shared" si="11"/>
        <v>5.1670760099999935</v>
      </c>
      <c r="AR47" s="45">
        <f t="shared" si="11"/>
        <v>5.236822249999995</v>
      </c>
      <c r="AS47" s="45" t="str">
        <f t="shared" si="11"/>
        <v/>
      </c>
      <c r="AT47" s="45">
        <f t="shared" si="11"/>
        <v>4.4003715225000128</v>
      </c>
      <c r="AU47" s="45">
        <f t="shared" si="11"/>
        <v>4.3717640624999943</v>
      </c>
      <c r="AV47" s="45">
        <f t="shared" si="11"/>
        <v>4.587438240000008</v>
      </c>
      <c r="AW47" s="45">
        <f t="shared" si="11"/>
        <v>5.5222017599999784</v>
      </c>
      <c r="AX47" s="45">
        <f t="shared" si="11"/>
        <v>4.0991684099999759</v>
      </c>
      <c r="AY47" s="45">
        <f t="shared" si="11"/>
        <v>5.0420009999999849</v>
      </c>
      <c r="AZ47" s="45" t="str">
        <f t="shared" si="11"/>
        <v/>
      </c>
      <c r="BA47" s="45">
        <f t="shared" si="11"/>
        <v>4.0675418224999982</v>
      </c>
      <c r="BB47" s="45">
        <f t="shared" si="11"/>
        <v>4.3676776025000308</v>
      </c>
      <c r="BC47" s="45">
        <f t="shared" si="7"/>
        <v>5.2573402499999755</v>
      </c>
      <c r="BD47" s="45">
        <f t="shared" si="7"/>
        <v>5.5715150399999969</v>
      </c>
      <c r="BE47" s="45">
        <f t="shared" si="11"/>
        <v>4.52608644000001</v>
      </c>
      <c r="BF47" s="45">
        <f t="shared" si="11"/>
        <v>5.1752802500000028</v>
      </c>
      <c r="BG47" s="45">
        <f t="shared" si="11"/>
        <v>5.586927802500008</v>
      </c>
      <c r="BH47" s="48">
        <f t="shared" si="11"/>
        <v>5.8676366400000068</v>
      </c>
    </row>
    <row r="48" spans="1:60" x14ac:dyDescent="0.25">
      <c r="A48" s="39">
        <f t="shared" si="3"/>
        <v>41898</v>
      </c>
      <c r="B48" s="45" t="str">
        <f t="shared" si="4"/>
        <v/>
      </c>
      <c r="C48" s="48" t="str">
        <f t="shared" si="4"/>
        <v/>
      </c>
      <c r="D48" s="46">
        <f t="shared" si="4"/>
        <v>3.6069515625000159</v>
      </c>
      <c r="E48" s="48">
        <f t="shared" si="4"/>
        <v>3.9798287025000212</v>
      </c>
      <c r="F48" s="6">
        <f t="shared" si="4"/>
        <v>4.0848848399999804</v>
      </c>
      <c r="G48" s="6">
        <f t="shared" si="4"/>
        <v>4.1940770025000074</v>
      </c>
      <c r="H48" s="6">
        <f t="shared" si="4"/>
        <v>4.2247019024999943</v>
      </c>
      <c r="I48" s="48">
        <f t="shared" si="4"/>
        <v>4.2992412899999888</v>
      </c>
      <c r="J48" s="46"/>
      <c r="K48" s="46"/>
      <c r="L48" s="47">
        <f t="shared" si="5"/>
        <v>41898</v>
      </c>
      <c r="M48" s="45">
        <f t="shared" si="11"/>
        <v>4.3288602224999861</v>
      </c>
      <c r="N48" s="45">
        <f t="shared" si="11"/>
        <v>4.5404002500000207</v>
      </c>
      <c r="O48" s="45">
        <f t="shared" si="11"/>
        <v>4.5271088225000256</v>
      </c>
      <c r="P48" s="45">
        <f t="shared" si="11"/>
        <v>4.8156202024999928</v>
      </c>
      <c r="Q48" s="45">
        <f t="shared" si="11"/>
        <v>5.2522105625000037</v>
      </c>
      <c r="R48" s="45">
        <f t="shared" si="11"/>
        <v>5.39588906249997</v>
      </c>
      <c r="S48" s="45">
        <f t="shared" si="11"/>
        <v>4.8115250625000217</v>
      </c>
      <c r="T48" s="45">
        <f t="shared" si="11"/>
        <v>4.9948608899999858</v>
      </c>
      <c r="U48" s="45">
        <f t="shared" si="11"/>
        <v>5.772997159999993</v>
      </c>
      <c r="V48" s="45">
        <f t="shared" si="11"/>
        <v>5.8563188224999729</v>
      </c>
      <c r="W48" s="45">
        <f t="shared" si="11"/>
        <v>6.116781690000006</v>
      </c>
      <c r="X48" s="45" t="str">
        <f t="shared" si="11"/>
        <v/>
      </c>
      <c r="Y48" s="45">
        <f t="shared" si="11"/>
        <v>5.0491754224999852</v>
      </c>
      <c r="Z48" s="45">
        <f t="shared" si="11"/>
        <v>5.6403674224999811</v>
      </c>
      <c r="AA48" s="45">
        <f t="shared" si="11"/>
        <v>5.8223689999999939</v>
      </c>
      <c r="AB48" s="45">
        <f t="shared" si="11"/>
        <v>6.3394064099999925</v>
      </c>
      <c r="AC48" s="45">
        <f t="shared" si="11"/>
        <v>4.3145609024999976</v>
      </c>
      <c r="AD48" s="45" t="str">
        <f t="shared" si="11"/>
        <v/>
      </c>
      <c r="AE48" s="45">
        <f t="shared" si="11"/>
        <v>5.8192829225000242</v>
      </c>
      <c r="AF48" s="45">
        <f t="shared" si="10"/>
        <v>5.772997159999993</v>
      </c>
      <c r="AG48" s="45" t="str">
        <f t="shared" si="11"/>
        <v/>
      </c>
      <c r="AH48" s="45">
        <f t="shared" si="11"/>
        <v>5.3650925624999957</v>
      </c>
      <c r="AI48" s="45">
        <f t="shared" si="11"/>
        <v>5.6568131024999913</v>
      </c>
      <c r="AJ48" s="45">
        <f t="shared" si="8"/>
        <v>5.6082301382268884</v>
      </c>
      <c r="AK48" s="45">
        <f t="shared" si="11"/>
        <v>5.7771110400000047</v>
      </c>
      <c r="AL48" s="45" t="str">
        <f t="shared" si="11"/>
        <v/>
      </c>
      <c r="AM48" s="45">
        <f t="shared" si="11"/>
        <v>4.6733609999999759</v>
      </c>
      <c r="AN48" s="45">
        <f t="shared" si="11"/>
        <v>5.407182240000008</v>
      </c>
      <c r="AO48" s="45">
        <f t="shared" si="11"/>
        <v>5.7699118025000162</v>
      </c>
      <c r="AP48" s="45">
        <f t="shared" si="11"/>
        <v>4.5230193224999882</v>
      </c>
      <c r="AQ48" s="45">
        <f t="shared" si="11"/>
        <v>5.1240090000000293</v>
      </c>
      <c r="AR48" s="45">
        <f t="shared" si="11"/>
        <v>5.1998948900000119</v>
      </c>
      <c r="AS48" s="45" t="str">
        <f t="shared" si="11"/>
        <v/>
      </c>
      <c r="AT48" s="45">
        <f t="shared" si="11"/>
        <v>4.3789155600000074</v>
      </c>
      <c r="AU48" s="45">
        <f t="shared" si="11"/>
        <v>4.3400960900000118</v>
      </c>
      <c r="AV48" s="45">
        <f t="shared" si="11"/>
        <v>4.5567600899999894</v>
      </c>
      <c r="AW48" s="45">
        <f t="shared" si="11"/>
        <v>5.4790620899999753</v>
      </c>
      <c r="AX48" s="45">
        <f t="shared" si="11"/>
        <v>4.0859050624999949</v>
      </c>
      <c r="AY48" s="45">
        <f t="shared" si="11"/>
        <v>5.0071572899999861</v>
      </c>
      <c r="AZ48" s="45" t="str">
        <f>IF(AZ20&gt;0,((1+AZ20/200)^2-1)*100,"")</f>
        <v/>
      </c>
      <c r="BA48" s="45">
        <f t="shared" si="11"/>
        <v>4.0910062500000288</v>
      </c>
      <c r="BB48" s="45">
        <f t="shared" si="11"/>
        <v>4.3390746225000054</v>
      </c>
      <c r="BC48" s="45">
        <f t="shared" si="7"/>
        <v>5.21322902250001</v>
      </c>
      <c r="BD48" s="45">
        <f t="shared" si="7"/>
        <v>5.5273380225000279</v>
      </c>
      <c r="BE48" s="45">
        <f t="shared" si="11"/>
        <v>4.5465350400000215</v>
      </c>
      <c r="BF48" s="45">
        <f t="shared" si="11"/>
        <v>5.134262249999999</v>
      </c>
      <c r="BG48" s="45">
        <f t="shared" si="11"/>
        <v>5.5448022500000027</v>
      </c>
      <c r="BH48" s="48">
        <f t="shared" si="11"/>
        <v>5.8213403024999888</v>
      </c>
    </row>
    <row r="49" spans="1:60" x14ac:dyDescent="0.25">
      <c r="A49" s="39">
        <f t="shared" si="3"/>
        <v>41899</v>
      </c>
      <c r="B49" s="45" t="str">
        <f t="shared" si="4"/>
        <v/>
      </c>
      <c r="C49" s="48" t="str">
        <f t="shared" si="4"/>
        <v/>
      </c>
      <c r="D49" s="46">
        <f t="shared" si="4"/>
        <v>3.6089873224999902</v>
      </c>
      <c r="E49" s="48">
        <f t="shared" si="4"/>
        <v>3.9675926024999919</v>
      </c>
      <c r="F49" s="6">
        <f t="shared" si="4"/>
        <v>4.0746828900000143</v>
      </c>
      <c r="G49" s="6">
        <f t="shared" si="4"/>
        <v>4.1787662399999981</v>
      </c>
      <c r="H49" s="6">
        <f t="shared" si="4"/>
        <v>4.2124514024999948</v>
      </c>
      <c r="I49" s="48">
        <f t="shared" si="4"/>
        <v>4.2880076224999897</v>
      </c>
      <c r="J49" s="46"/>
      <c r="K49" s="46"/>
      <c r="L49" s="47">
        <f t="shared" si="5"/>
        <v>41899</v>
      </c>
      <c r="M49" s="45">
        <f t="shared" si="11"/>
        <v>4.33294592250002</v>
      </c>
      <c r="N49" s="45">
        <f t="shared" si="11"/>
        <v>4.52608644000001</v>
      </c>
      <c r="O49" s="45">
        <f t="shared" si="11"/>
        <v>4.5107513025000046</v>
      </c>
      <c r="P49" s="45">
        <f t="shared" si="11"/>
        <v>4.8074300024999905</v>
      </c>
      <c r="Q49" s="45">
        <f t="shared" si="11"/>
        <v>5.2419515625000246</v>
      </c>
      <c r="R49" s="45">
        <f t="shared" si="11"/>
        <v>5.3794637024999981</v>
      </c>
      <c r="S49" s="45">
        <f t="shared" si="11"/>
        <v>4.8166440000000144</v>
      </c>
      <c r="T49" s="45">
        <f t="shared" si="11"/>
        <v>4.988712960000008</v>
      </c>
      <c r="U49" s="45">
        <f t="shared" si="11"/>
        <v>5.7719687024999855</v>
      </c>
      <c r="V49" s="45">
        <f t="shared" si="11"/>
        <v>5.8450016100000113</v>
      </c>
      <c r="W49" s="45">
        <f t="shared" si="11"/>
        <v>6.0827901225000147</v>
      </c>
      <c r="X49" s="45" t="str">
        <f t="shared" si="11"/>
        <v/>
      </c>
      <c r="Y49" s="45">
        <f t="shared" si="11"/>
        <v>5.0450757225000142</v>
      </c>
      <c r="Z49" s="45">
        <f t="shared" si="11"/>
        <v>5.6342006224999963</v>
      </c>
      <c r="AA49" s="45">
        <f t="shared" si="11"/>
        <v>5.8120822500000058</v>
      </c>
      <c r="AB49" s="45">
        <f t="shared" si="11"/>
        <v>6.317752102499985</v>
      </c>
      <c r="AC49" s="45">
        <f t="shared" si="11"/>
        <v>4.2522681599999945</v>
      </c>
      <c r="AD49" s="45" t="str">
        <f t="shared" si="11"/>
        <v/>
      </c>
      <c r="AE49" s="45">
        <f t="shared" si="11"/>
        <v>5.8141395599999868</v>
      </c>
      <c r="AF49" s="45">
        <f t="shared" si="10"/>
        <v>5.7585992099999928</v>
      </c>
      <c r="AG49" s="45" t="str">
        <f t="shared" si="11"/>
        <v/>
      </c>
      <c r="AH49" s="45">
        <f t="shared" si="11"/>
        <v>5.3414849599999981</v>
      </c>
      <c r="AI49" s="45">
        <f t="shared" si="11"/>
        <v>5.6496179600000085</v>
      </c>
      <c r="AJ49" s="45">
        <f t="shared" si="8"/>
        <v>5.6009379122645253</v>
      </c>
      <c r="AK49" s="45">
        <f t="shared" si="11"/>
        <v>5.7657980624999938</v>
      </c>
      <c r="AL49" s="45" t="str">
        <f t="shared" si="11"/>
        <v/>
      </c>
      <c r="AM49" s="45">
        <f t="shared" si="11"/>
        <v>4.6743841024999844</v>
      </c>
      <c r="AN49" s="45">
        <f t="shared" si="11"/>
        <v>5.3989689600000057</v>
      </c>
      <c r="AO49" s="45">
        <f t="shared" si="11"/>
        <v>5.7616844025000002</v>
      </c>
      <c r="AP49" s="45">
        <f t="shared" si="11"/>
        <v>4.5168852225</v>
      </c>
      <c r="AQ49" s="45">
        <f t="shared" si="11"/>
        <v>5.1158067600000079</v>
      </c>
      <c r="AR49" s="45">
        <f t="shared" si="11"/>
        <v>5.1896384399999995</v>
      </c>
      <c r="AS49" s="45" t="str">
        <f t="shared" si="11"/>
        <v/>
      </c>
      <c r="AT49" s="45">
        <f t="shared" si="11"/>
        <v>4.3390746225000054</v>
      </c>
      <c r="AU49" s="45">
        <f t="shared" si="11"/>
        <v>4.3390746225000054</v>
      </c>
      <c r="AV49" s="45">
        <f t="shared" si="11"/>
        <v>4.5618728025000221</v>
      </c>
      <c r="AW49" s="45">
        <f t="shared" si="11"/>
        <v>5.4708460100000078</v>
      </c>
      <c r="AX49" s="45">
        <f t="shared" si="11"/>
        <v>4.1052902399999702</v>
      </c>
      <c r="AY49" s="45">
        <f t="shared" si="11"/>
        <v>4.9897376025000106</v>
      </c>
      <c r="AZ49" s="45" t="str">
        <f t="shared" si="11"/>
        <v/>
      </c>
      <c r="BA49" s="45">
        <f t="shared" si="11"/>
        <v>4.0695821025000134</v>
      </c>
      <c r="BB49" s="45">
        <f t="shared" si="11"/>
        <v>4.3400960900000118</v>
      </c>
      <c r="BC49" s="45">
        <f t="shared" si="7"/>
        <v>5.2009205624999888</v>
      </c>
      <c r="BD49" s="45">
        <f t="shared" si="7"/>
        <v>5.5057665600000139</v>
      </c>
      <c r="BE49" s="45">
        <f t="shared" si="11"/>
        <v>4.52608644000001</v>
      </c>
      <c r="BF49" s="45">
        <f t="shared" si="11"/>
        <v>5.1270849225000026</v>
      </c>
      <c r="BG49" s="45">
        <f t="shared" si="11"/>
        <v>5.5345290000000213</v>
      </c>
      <c r="BH49" s="48">
        <f t="shared" si="11"/>
        <v>5.8059104400000283</v>
      </c>
    </row>
    <row r="50" spans="1:60" x14ac:dyDescent="0.25">
      <c r="A50" s="39">
        <f t="shared" si="3"/>
        <v>41900</v>
      </c>
      <c r="B50" s="45" t="str">
        <f t="shared" si="4"/>
        <v/>
      </c>
      <c r="C50" s="48" t="str">
        <f t="shared" si="4"/>
        <v/>
      </c>
      <c r="D50" s="46">
        <f t="shared" si="4"/>
        <v>3.5886306224999887</v>
      </c>
      <c r="E50" s="48">
        <f t="shared" si="4"/>
        <v>4.0022634224999853</v>
      </c>
      <c r="F50" s="6">
        <f t="shared" si="4"/>
        <v>4.1124326024999824</v>
      </c>
      <c r="G50" s="6">
        <f t="shared" si="4"/>
        <v>4.208368062500023</v>
      </c>
      <c r="H50" s="6">
        <f t="shared" si="4"/>
        <v>4.2522681599999945</v>
      </c>
      <c r="I50" s="48">
        <f t="shared" si="4"/>
        <v>4.3309030625000133</v>
      </c>
      <c r="J50" s="46"/>
      <c r="K50" s="46"/>
      <c r="L50" s="47">
        <f t="shared" si="5"/>
        <v>41900</v>
      </c>
      <c r="M50" s="45">
        <f t="shared" si="11"/>
        <v>4.3349888024999839</v>
      </c>
      <c r="N50" s="45">
        <f t="shared" si="11"/>
        <v>4.5352880624999869</v>
      </c>
      <c r="O50" s="45">
        <f t="shared" si="11"/>
        <v>4.5628953599999855</v>
      </c>
      <c r="P50" s="45">
        <f t="shared" si="11"/>
        <v>4.7818376900000015</v>
      </c>
      <c r="Q50" s="45">
        <f t="shared" si="11"/>
        <v>5.2706780224999861</v>
      </c>
      <c r="R50" s="45">
        <f t="shared" si="11"/>
        <v>5.4174492899999871</v>
      </c>
      <c r="S50" s="45">
        <f t="shared" si="11"/>
        <v>4.8268822499999864</v>
      </c>
      <c r="T50" s="45">
        <f t="shared" si="11"/>
        <v>5.0163800625000032</v>
      </c>
      <c r="U50" s="45">
        <f t="shared" si="11"/>
        <v>5.8017959999999924</v>
      </c>
      <c r="V50" s="45">
        <f t="shared" si="11"/>
        <v>5.8779260899999963</v>
      </c>
      <c r="W50" s="45">
        <f t="shared" si="11"/>
        <v>6.1260530625000031</v>
      </c>
      <c r="X50" s="45" t="str">
        <f t="shared" si="11"/>
        <v/>
      </c>
      <c r="Y50" s="45">
        <f t="shared" si="11"/>
        <v>5.0717252024999881</v>
      </c>
      <c r="Z50" s="45">
        <f t="shared" si="11"/>
        <v>5.6629805624999863</v>
      </c>
      <c r="AA50" s="45">
        <f t="shared" si="11"/>
        <v>5.8450016100000113</v>
      </c>
      <c r="AB50" s="45">
        <f t="shared" si="11"/>
        <v>6.3631255625000049</v>
      </c>
      <c r="AC50" s="45">
        <f t="shared" si="11"/>
        <v>4.312518222500028</v>
      </c>
      <c r="AD50" s="45" t="str">
        <f t="shared" si="11"/>
        <v/>
      </c>
      <c r="AE50" s="45">
        <f t="shared" si="11"/>
        <v>5.8491168899999835</v>
      </c>
      <c r="AF50" s="45">
        <f t="shared" si="10"/>
        <v>5.7976816400000075</v>
      </c>
      <c r="AG50" s="45" t="str">
        <f t="shared" si="11"/>
        <v/>
      </c>
      <c r="AH50" s="45">
        <f t="shared" si="11"/>
        <v>5.373304522500022</v>
      </c>
      <c r="AI50" s="45">
        <f t="shared" si="11"/>
        <v>5.6783999999999946</v>
      </c>
      <c r="AJ50" s="45">
        <f t="shared" si="8"/>
        <v>5.6676237520181694</v>
      </c>
      <c r="AK50" s="45">
        <f t="shared" si="11"/>
        <v>5.8275125625000257</v>
      </c>
      <c r="AL50" s="45" t="str">
        <f t="shared" si="11"/>
        <v/>
      </c>
      <c r="AM50" s="45">
        <f t="shared" si="11"/>
        <v>4.6754072099999933</v>
      </c>
      <c r="AN50" s="45">
        <f t="shared" si="11"/>
        <v>5.4297704100000121</v>
      </c>
      <c r="AO50" s="45">
        <f t="shared" si="11"/>
        <v>5.7925388025000135</v>
      </c>
      <c r="AP50" s="45">
        <f t="shared" si="11"/>
        <v>4.6232351025000229</v>
      </c>
      <c r="AQ50" s="45">
        <f t="shared" si="11"/>
        <v>5.155795702499999</v>
      </c>
      <c r="AR50" s="45">
        <f t="shared" si="11"/>
        <v>5.2152805024999749</v>
      </c>
      <c r="AS50" s="45" t="str">
        <f t="shared" si="11"/>
        <v/>
      </c>
      <c r="AT50" s="45">
        <f t="shared" si="11"/>
        <v>4.3860673024999963</v>
      </c>
      <c r="AU50" s="45">
        <f t="shared" si="11"/>
        <v>4.3482680099999893</v>
      </c>
      <c r="AV50" s="45">
        <f t="shared" si="11"/>
        <v>4.5690308100000188</v>
      </c>
      <c r="AW50" s="45">
        <f t="shared" si="11"/>
        <v>5.5006308224999856</v>
      </c>
      <c r="AX50" s="45">
        <f t="shared" si="11"/>
        <v>4.0818242025000062</v>
      </c>
      <c r="AY50" s="45">
        <f t="shared" si="11"/>
        <v>4.9907622500000137</v>
      </c>
      <c r="AZ50" s="45" t="str">
        <f t="shared" si="11"/>
        <v/>
      </c>
      <c r="BA50" s="45">
        <f t="shared" si="11"/>
        <v>4.0553005625000083</v>
      </c>
      <c r="BB50" s="45">
        <f t="shared" si="11"/>
        <v>4.3482680099999893</v>
      </c>
      <c r="BC50" s="45">
        <f t="shared" si="7"/>
        <v>5.2306672399999865</v>
      </c>
      <c r="BD50" s="45">
        <f t="shared" si="7"/>
        <v>5.5478843225000185</v>
      </c>
      <c r="BE50" s="45">
        <f t="shared" si="11"/>
        <v>4.5107513025000046</v>
      </c>
      <c r="BF50" s="45">
        <f t="shared" si="11"/>
        <v>5.155795702499999</v>
      </c>
      <c r="BG50" s="45">
        <f t="shared" si="11"/>
        <v>5.5674051600000052</v>
      </c>
      <c r="BH50" s="48">
        <f t="shared" si="11"/>
        <v>5.8470592400000188</v>
      </c>
    </row>
    <row r="51" spans="1:60" x14ac:dyDescent="0.25">
      <c r="A51" s="39">
        <f t="shared" si="3"/>
        <v>41901</v>
      </c>
      <c r="B51" s="45" t="str">
        <f t="shared" si="4"/>
        <v/>
      </c>
      <c r="C51" s="48" t="str">
        <f t="shared" si="4"/>
        <v/>
      </c>
      <c r="D51" s="46">
        <f t="shared" si="4"/>
        <v>3.6059336900000183</v>
      </c>
      <c r="E51" s="48">
        <f t="shared" si="4"/>
        <v>4.0257204900000065</v>
      </c>
      <c r="F51" s="6">
        <f t="shared" si="4"/>
        <v>4.1297793600000077</v>
      </c>
      <c r="G51" s="6">
        <f t="shared" si="4"/>
        <v>4.2369531224999868</v>
      </c>
      <c r="H51" s="6">
        <f t="shared" si="4"/>
        <v>4.2818804224999951</v>
      </c>
      <c r="I51" s="48">
        <f t="shared" si="4"/>
        <v>4.3615480624999758</v>
      </c>
      <c r="J51" s="46"/>
      <c r="K51" s="46"/>
      <c r="L51" s="47">
        <f t="shared" si="5"/>
        <v>41901</v>
      </c>
      <c r="M51" s="45">
        <f t="shared" si="11"/>
        <v>4.33294592250002</v>
      </c>
      <c r="N51" s="45">
        <f t="shared" si="11"/>
        <v>4.5496025024999831</v>
      </c>
      <c r="O51" s="45">
        <f t="shared" si="11"/>
        <v>4.5485800099999807</v>
      </c>
      <c r="P51" s="45">
        <f t="shared" si="11"/>
        <v>4.8381449025000078</v>
      </c>
      <c r="Q51" s="45">
        <f t="shared" si="11"/>
        <v>5.2881210000000012</v>
      </c>
      <c r="R51" s="45">
        <f t="shared" si="11"/>
        <v>5.4369580625000191</v>
      </c>
      <c r="S51" s="45">
        <f t="shared" si="11"/>
        <v>4.8279061024999903</v>
      </c>
      <c r="T51" s="45">
        <f t="shared" si="11"/>
        <v>5.0245784225000145</v>
      </c>
      <c r="U51" s="45">
        <f t="shared" si="11"/>
        <v>5.8192829225000242</v>
      </c>
      <c r="V51" s="45">
        <f t="shared" si="11"/>
        <v>5.8964483600000284</v>
      </c>
      <c r="W51" s="45">
        <f t="shared" si="11"/>
        <v>6.1528393025000128</v>
      </c>
      <c r="X51" s="45" t="str">
        <f t="shared" si="11"/>
        <v/>
      </c>
      <c r="Y51" s="45">
        <f t="shared" si="11"/>
        <v>5.0799257225000005</v>
      </c>
      <c r="Z51" s="45">
        <f t="shared" si="11"/>
        <v>5.6783999999999946</v>
      </c>
      <c r="AA51" s="45">
        <f t="shared" si="11"/>
        <v>5.8624921024999832</v>
      </c>
      <c r="AB51" s="45">
        <f t="shared" si="11"/>
        <v>6.3899417025000016</v>
      </c>
      <c r="AC51" s="45">
        <f t="shared" si="11"/>
        <v>4.2277646400000091</v>
      </c>
      <c r="AD51" s="45" t="str">
        <f t="shared" si="11"/>
        <v/>
      </c>
      <c r="AE51" s="45">
        <f t="shared" si="11"/>
        <v>5.8666077225000057</v>
      </c>
      <c r="AF51" s="45">
        <f t="shared" si="10"/>
        <v>5.8172255624999947</v>
      </c>
      <c r="AG51" s="45" t="str">
        <f t="shared" si="11"/>
        <v/>
      </c>
      <c r="AH51" s="45">
        <f t="shared" si="11"/>
        <v>5.3691985024999944</v>
      </c>
      <c r="AI51" s="45">
        <f t="shared" si="11"/>
        <v>5.6917644225000119</v>
      </c>
      <c r="AJ51" s="45">
        <f t="shared" si="8"/>
        <v>5.6874271892703776</v>
      </c>
      <c r="AK51" s="45">
        <f t="shared" si="11"/>
        <v>5.8491168899999835</v>
      </c>
      <c r="AL51" s="45" t="str">
        <f t="shared" si="11"/>
        <v/>
      </c>
      <c r="AM51" s="45">
        <f t="shared" si="11"/>
        <v>4.6682455624999841</v>
      </c>
      <c r="AN51" s="45">
        <f t="shared" si="11"/>
        <v>5.4359312400000137</v>
      </c>
      <c r="AO51" s="45">
        <f t="shared" si="11"/>
        <v>5.8079676899999821</v>
      </c>
      <c r="AP51" s="45">
        <f t="shared" si="11"/>
        <v>4.6375555625000064</v>
      </c>
      <c r="AQ51" s="45">
        <f t="shared" si="11"/>
        <v>5.1722036225000156</v>
      </c>
      <c r="AR51" s="45">
        <f t="shared" si="11"/>
        <v>5.2327188900000099</v>
      </c>
      <c r="AS51" s="45" t="str">
        <f t="shared" si="11"/>
        <v/>
      </c>
      <c r="AT51" s="45">
        <f t="shared" si="11"/>
        <v>4.3789155600000074</v>
      </c>
      <c r="AU51" s="45">
        <f t="shared" si="11"/>
        <v>4.3452035025000058</v>
      </c>
      <c r="AV51" s="45">
        <f t="shared" si="11"/>
        <v>4.5741438225000097</v>
      </c>
      <c r="AW51" s="45">
        <f t="shared" si="11"/>
        <v>5.5160384099999904</v>
      </c>
      <c r="AX51" s="45">
        <f t="shared" si="11"/>
        <v>4.0532604225000046</v>
      </c>
      <c r="AY51" s="45">
        <f t="shared" ref="AY51:BH51" si="12">IF(AY23&gt;0,((1+AY23/200)^2-1)*100,"")</f>
        <v>5.0051078400000115</v>
      </c>
      <c r="AZ51" s="45" t="str">
        <f t="shared" si="12"/>
        <v/>
      </c>
      <c r="BA51" s="45">
        <f t="shared" si="12"/>
        <v>4.0379600099999857</v>
      </c>
      <c r="BB51" s="45">
        <f t="shared" si="12"/>
        <v>4.3492895224999994</v>
      </c>
      <c r="BC51" s="45">
        <f t="shared" si="7"/>
        <v>5.248106902500016</v>
      </c>
      <c r="BD51" s="45">
        <f t="shared" si="7"/>
        <v>5.564322802499988</v>
      </c>
      <c r="BE51" s="45">
        <f t="shared" si="12"/>
        <v>4.4984840025000139</v>
      </c>
      <c r="BF51" s="45">
        <f t="shared" si="12"/>
        <v>5.1639995025000163</v>
      </c>
      <c r="BG51" s="45">
        <f t="shared" si="12"/>
        <v>5.5848727024999878</v>
      </c>
      <c r="BH51" s="48">
        <f t="shared" si="12"/>
        <v>5.8645499024999825</v>
      </c>
    </row>
    <row r="52" spans="1:60" x14ac:dyDescent="0.25">
      <c r="A52" s="39">
        <f t="shared" si="3"/>
        <v>41904</v>
      </c>
      <c r="B52" s="45" t="str">
        <f t="shared" si="4"/>
        <v/>
      </c>
      <c r="C52" s="48" t="str">
        <f t="shared" si="4"/>
        <v/>
      </c>
      <c r="D52" s="46">
        <f t="shared" si="4"/>
        <v>3.6089873224999902</v>
      </c>
      <c r="E52" s="48">
        <f t="shared" si="4"/>
        <v>3.9757499224999826</v>
      </c>
      <c r="F52" s="6">
        <f t="shared" si="4"/>
        <v>4.0797838025000033</v>
      </c>
      <c r="G52" s="6">
        <f t="shared" si="4"/>
        <v>4.185911122500019</v>
      </c>
      <c r="H52" s="6">
        <f t="shared" si="4"/>
        <v>4.2318483599999901</v>
      </c>
      <c r="I52" s="48">
        <f t="shared" si="4"/>
        <v>4.3074116099999893</v>
      </c>
      <c r="J52" s="46"/>
      <c r="K52" s="46"/>
      <c r="L52" s="47">
        <f t="shared" si="5"/>
        <v>41904</v>
      </c>
      <c r="M52" s="45">
        <f t="shared" ref="M52:BH57" si="13">IF(M24&gt;0,((1+M24/200)^2-1)*100,"")</f>
        <v>4.3309030625000133</v>
      </c>
      <c r="N52" s="45">
        <f t="shared" si="13"/>
        <v>4.5915289999999942</v>
      </c>
      <c r="O52" s="45">
        <f t="shared" si="13"/>
        <v>4.8156202024999928</v>
      </c>
      <c r="P52" s="45">
        <f t="shared" si="13"/>
        <v>4.8156202024999928</v>
      </c>
      <c r="Q52" s="45">
        <f t="shared" si="13"/>
        <v>5.2583662024999978</v>
      </c>
      <c r="R52" s="45">
        <f t="shared" si="13"/>
        <v>5.4061555624999924</v>
      </c>
      <c r="S52" s="45">
        <f t="shared" si="13"/>
        <v>4.8166440000000144</v>
      </c>
      <c r="T52" s="45">
        <f t="shared" si="13"/>
        <v>5.0040831225000026</v>
      </c>
      <c r="U52" s="45">
        <f t="shared" si="13"/>
        <v>5.7956244899999954</v>
      </c>
      <c r="V52" s="45">
        <f t="shared" si="13"/>
        <v>5.8686655625000084</v>
      </c>
      <c r="W52" s="45">
        <f t="shared" si="13"/>
        <v>6.1147214399999816</v>
      </c>
      <c r="X52" s="45" t="str">
        <f t="shared" si="13"/>
        <v/>
      </c>
      <c r="Y52" s="45">
        <f t="shared" si="13"/>
        <v>5.0604500100000172</v>
      </c>
      <c r="Z52" s="45">
        <f t="shared" si="13"/>
        <v>5.6506458225000111</v>
      </c>
      <c r="AA52" s="45">
        <f t="shared" si="13"/>
        <v>5.8336850025000109</v>
      </c>
      <c r="AB52" s="45">
        <f t="shared" si="13"/>
        <v>6.3548751224999922</v>
      </c>
      <c r="AC52" s="45">
        <f t="shared" si="13"/>
        <v>4.3002625624999791</v>
      </c>
      <c r="AD52" s="45" t="str">
        <f t="shared" si="13"/>
        <v/>
      </c>
      <c r="AE52" s="45">
        <f t="shared" si="13"/>
        <v>5.8398576225000109</v>
      </c>
      <c r="AF52" s="45">
        <f t="shared" si="10"/>
        <v>5.7873960899999854</v>
      </c>
      <c r="AG52" s="45" t="str">
        <f t="shared" si="13"/>
        <v/>
      </c>
      <c r="AH52" s="45">
        <f t="shared" si="13"/>
        <v>5.347643209999986</v>
      </c>
      <c r="AI52" s="45">
        <f t="shared" si="13"/>
        <v>5.6660643600000116</v>
      </c>
      <c r="AJ52" s="45">
        <f t="shared" si="8"/>
        <v>5.6509493319800042</v>
      </c>
      <c r="AK52" s="45">
        <f t="shared" si="13"/>
        <v>5.8192829225000242</v>
      </c>
      <c r="AL52" s="45" t="str">
        <f t="shared" si="13"/>
        <v/>
      </c>
      <c r="AM52" s="45">
        <f t="shared" si="13"/>
        <v>4.6713148100000046</v>
      </c>
      <c r="AN52" s="45">
        <f t="shared" si="13"/>
        <v>5.4153958400000146</v>
      </c>
      <c r="AO52" s="45">
        <f t="shared" si="13"/>
        <v>5.7801965024999902</v>
      </c>
      <c r="AP52" s="45">
        <f t="shared" si="13"/>
        <v>4.4780401025000138</v>
      </c>
      <c r="AQ52" s="45">
        <f t="shared" si="13"/>
        <v>5.0942774025000137</v>
      </c>
      <c r="AR52" s="45">
        <f t="shared" si="13"/>
        <v>5.1927153225000078</v>
      </c>
      <c r="AS52" s="45" t="str">
        <f t="shared" si="13"/>
        <v/>
      </c>
      <c r="AT52" s="45">
        <f t="shared" si="13"/>
        <v>4.3778939024999852</v>
      </c>
      <c r="AU52" s="45">
        <f t="shared" si="13"/>
        <v>4.3431605224999892</v>
      </c>
      <c r="AV52" s="45">
        <f t="shared" si="13"/>
        <v>4.5598277025000078</v>
      </c>
      <c r="AW52" s="45">
        <f t="shared" si="13"/>
        <v>5.4893326399999998</v>
      </c>
      <c r="AX52" s="45">
        <f t="shared" si="13"/>
        <v>4.0553005625000083</v>
      </c>
      <c r="AY52" s="45">
        <f t="shared" si="13"/>
        <v>4.9835898225000008</v>
      </c>
      <c r="AZ52" s="45" t="str">
        <f t="shared" si="13"/>
        <v/>
      </c>
      <c r="BA52" s="45">
        <f t="shared" si="13"/>
        <v>4.0440800399999866</v>
      </c>
      <c r="BB52" s="45">
        <f t="shared" si="13"/>
        <v>4.3390746225000054</v>
      </c>
      <c r="BC52" s="45">
        <f t="shared" si="7"/>
        <v>5.2204092900000054</v>
      </c>
      <c r="BD52" s="45">
        <f t="shared" si="7"/>
        <v>5.533501702500021</v>
      </c>
      <c r="BE52" s="45">
        <f t="shared" si="13"/>
        <v>4.5005285024999786</v>
      </c>
      <c r="BF52" s="45">
        <f t="shared" si="13"/>
        <v>5.1404144399999963</v>
      </c>
      <c r="BG52" s="45">
        <f t="shared" si="13"/>
        <v>5.55610340249999</v>
      </c>
      <c r="BH52" s="48">
        <f t="shared" si="13"/>
        <v>5.8367712899999979</v>
      </c>
    </row>
    <row r="53" spans="1:60" x14ac:dyDescent="0.25">
      <c r="A53" s="39">
        <f t="shared" si="3"/>
        <v>41905</v>
      </c>
      <c r="B53" s="45" t="str">
        <f t="shared" ref="B53:I59" si="14">IF(B25&gt;0,((1+B25/200)^2-1)*100,"")</f>
        <v/>
      </c>
      <c r="C53" s="48" t="str">
        <f t="shared" si="14"/>
        <v/>
      </c>
      <c r="D53" s="46">
        <f t="shared" si="14"/>
        <v>3.5967730624999916</v>
      </c>
      <c r="E53" s="48">
        <f t="shared" si="14"/>
        <v>3.9482202499999897</v>
      </c>
      <c r="F53" s="6">
        <f t="shared" si="14"/>
        <v>4.0502002499999801</v>
      </c>
      <c r="G53" s="6">
        <f t="shared" si="14"/>
        <v>4.1552919224999929</v>
      </c>
      <c r="H53" s="6">
        <f t="shared" si="14"/>
        <v>4.1930562500000157</v>
      </c>
      <c r="I53" s="48">
        <f t="shared" si="14"/>
        <v>4.2696265625000063</v>
      </c>
      <c r="J53" s="46"/>
      <c r="K53" s="46"/>
      <c r="L53" s="47">
        <f t="shared" si="5"/>
        <v>41905</v>
      </c>
      <c r="M53" s="45">
        <f t="shared" si="13"/>
        <v>4.3278388099999843</v>
      </c>
      <c r="N53" s="45">
        <f t="shared" si="13"/>
        <v>4.543467622499997</v>
      </c>
      <c r="O53" s="45">
        <f t="shared" si="13"/>
        <v>4.6498310225000061</v>
      </c>
      <c r="P53" s="45">
        <f t="shared" si="13"/>
        <v>4.8002638399999853</v>
      </c>
      <c r="Q53" s="45">
        <f t="shared" si="13"/>
        <v>5.2347705600000127</v>
      </c>
      <c r="R53" s="45">
        <f t="shared" si="13"/>
        <v>5.373304522500022</v>
      </c>
      <c r="S53" s="45">
        <f t="shared" si="13"/>
        <v>4.8115250625000217</v>
      </c>
      <c r="T53" s="45">
        <f t="shared" si="13"/>
        <v>4.9948608899999858</v>
      </c>
      <c r="U53" s="45">
        <f t="shared" si="13"/>
        <v>5.7678549225000042</v>
      </c>
      <c r="V53" s="45">
        <f t="shared" si="13"/>
        <v>5.8388288399999988</v>
      </c>
      <c r="W53" s="45">
        <f t="shared" si="13"/>
        <v>6.0786703025000222</v>
      </c>
      <c r="X53" s="45" t="str">
        <f t="shared" si="13"/>
        <v/>
      </c>
      <c r="Y53" s="45">
        <f t="shared" si="13"/>
        <v>5.0512253024999954</v>
      </c>
      <c r="Z53" s="45">
        <f t="shared" si="13"/>
        <v>5.6300895225000147</v>
      </c>
      <c r="AA53" s="45">
        <f t="shared" si="13"/>
        <v>5.8079676899999821</v>
      </c>
      <c r="AB53" s="45">
        <f t="shared" si="13"/>
        <v>6.3208454400000003</v>
      </c>
      <c r="AC53" s="45">
        <f t="shared" si="13"/>
        <v>4.2931137599999891</v>
      </c>
      <c r="AD53" s="45" t="str">
        <f t="shared" si="13"/>
        <v/>
      </c>
      <c r="AE53" s="45">
        <f t="shared" si="13"/>
        <v>5.8079676899999821</v>
      </c>
      <c r="AF53" s="45">
        <f t="shared" si="10"/>
        <v>5.7544856900000108</v>
      </c>
      <c r="AG53" s="45" t="str">
        <f t="shared" si="13"/>
        <v/>
      </c>
      <c r="AH53" s="45">
        <f t="shared" si="13"/>
        <v>5.3363532224999899</v>
      </c>
      <c r="AI53" s="45">
        <f t="shared" si="13"/>
        <v>5.6485901024999841</v>
      </c>
      <c r="AJ53" s="45">
        <f t="shared" si="8"/>
        <v>5.6353188555393618</v>
      </c>
      <c r="AK53" s="45">
        <f t="shared" si="13"/>
        <v>5.794595922500001</v>
      </c>
      <c r="AL53" s="45" t="str">
        <f t="shared" si="13"/>
        <v/>
      </c>
      <c r="AM53" s="45">
        <f t="shared" si="13"/>
        <v>4.6723379025000122</v>
      </c>
      <c r="AN53" s="45">
        <f t="shared" si="13"/>
        <v>5.4010222500000094</v>
      </c>
      <c r="AO53" s="45">
        <f t="shared" si="13"/>
        <v>5.7596276024999948</v>
      </c>
      <c r="AP53" s="45">
        <f t="shared" si="13"/>
        <v>4.467818902499987</v>
      </c>
      <c r="AQ53" s="45">
        <f t="shared" si="13"/>
        <v>5.0696751224999836</v>
      </c>
      <c r="AR53" s="45">
        <f t="shared" si="13"/>
        <v>5.130160890000024</v>
      </c>
      <c r="AS53" s="45" t="str">
        <f t="shared" si="13"/>
        <v/>
      </c>
      <c r="AT53" s="45">
        <f t="shared" si="13"/>
        <v>4.3799372225000077</v>
      </c>
      <c r="AU53" s="45">
        <f t="shared" si="13"/>
        <v>4.347246502500024</v>
      </c>
      <c r="AV53" s="45">
        <f t="shared" si="13"/>
        <v>4.5547150400000236</v>
      </c>
      <c r="AW53" s="45">
        <f t="shared" si="13"/>
        <v>5.4472265625000071</v>
      </c>
      <c r="AX53" s="45">
        <f t="shared" si="13"/>
        <v>4.0767232400000131</v>
      </c>
      <c r="AY53" s="45">
        <f t="shared" si="13"/>
        <v>4.967196622500003</v>
      </c>
      <c r="AZ53" s="45" t="str">
        <f t="shared" si="13"/>
        <v/>
      </c>
      <c r="BA53" s="45">
        <f t="shared" si="13"/>
        <v>4.0512203024999804</v>
      </c>
      <c r="BB53" s="45">
        <f t="shared" si="13"/>
        <v>4.3339673599999795</v>
      </c>
      <c r="BC53" s="45">
        <f t="shared" si="13"/>
        <v>5.1947666024999783</v>
      </c>
      <c r="BD53" s="45">
        <f t="shared" si="13"/>
        <v>5.5037122499999924</v>
      </c>
      <c r="BE53" s="45">
        <f t="shared" si="13"/>
        <v>4.5056398400000086</v>
      </c>
      <c r="BF53" s="45">
        <f t="shared" si="13"/>
        <v>5.129135562500009</v>
      </c>
      <c r="BG53" s="45">
        <f t="shared" si="13"/>
        <v>5.532474409999999</v>
      </c>
      <c r="BH53" s="48">
        <f t="shared" si="13"/>
        <v>5.8028246024999897</v>
      </c>
    </row>
    <row r="54" spans="1:60" x14ac:dyDescent="0.25">
      <c r="A54" s="39">
        <f t="shared" si="3"/>
        <v>41906</v>
      </c>
      <c r="B54" s="45" t="str">
        <f t="shared" si="14"/>
        <v/>
      </c>
      <c r="C54" s="48" t="str">
        <f t="shared" si="14"/>
        <v/>
      </c>
      <c r="D54" s="46">
        <f t="shared" si="14"/>
        <v>3.5947374224999828</v>
      </c>
      <c r="E54" s="48">
        <f t="shared" si="14"/>
        <v>3.9380250000000228</v>
      </c>
      <c r="F54" s="6">
        <f t="shared" si="14"/>
        <v>4.0399999999999991</v>
      </c>
      <c r="G54" s="6">
        <f t="shared" si="14"/>
        <v>4.1440660100000137</v>
      </c>
      <c r="H54" s="6">
        <f t="shared" si="14"/>
        <v>4.1757042224999763</v>
      </c>
      <c r="I54" s="48">
        <f t="shared" si="14"/>
        <v>4.2543102500000041</v>
      </c>
      <c r="J54" s="46"/>
      <c r="K54" s="46"/>
      <c r="L54" s="47">
        <f t="shared" si="5"/>
        <v>41906</v>
      </c>
      <c r="M54" s="45">
        <f>IF(M26&gt;0,((1+M26/200)^2-1)*100,"")</f>
        <v>4.3380531599999994</v>
      </c>
      <c r="N54" s="45">
        <f t="shared" si="13"/>
        <v>4.5751664400000225</v>
      </c>
      <c r="O54" s="45">
        <f t="shared" si="13"/>
        <v>4.7378262224999856</v>
      </c>
      <c r="P54" s="45">
        <f t="shared" si="13"/>
        <v>4.8074300024999905</v>
      </c>
      <c r="Q54" s="45">
        <f t="shared" si="13"/>
        <v>5.2296414224999754</v>
      </c>
      <c r="R54" s="45">
        <f t="shared" si="13"/>
        <v>5.3630396224999988</v>
      </c>
      <c r="S54" s="45">
        <f t="shared" si="13"/>
        <v>4.8422405624999998</v>
      </c>
      <c r="T54" s="45">
        <f t="shared" si="13"/>
        <v>5.0051078400000115</v>
      </c>
      <c r="U54" s="45">
        <f t="shared" si="13"/>
        <v>5.7637412225000073</v>
      </c>
      <c r="V54" s="45">
        <f t="shared" si="13"/>
        <v>5.8336850025000109</v>
      </c>
      <c r="W54" s="45">
        <f t="shared" si="13"/>
        <v>6.0621918225000071</v>
      </c>
      <c r="X54" s="45" t="str">
        <f t="shared" si="13"/>
        <v/>
      </c>
      <c r="Y54" s="45">
        <f t="shared" si="13"/>
        <v>5.062499999999992</v>
      </c>
      <c r="Z54" s="45">
        <f t="shared" si="13"/>
        <v>5.6249507600000248</v>
      </c>
      <c r="AA54" s="45">
        <f t="shared" si="13"/>
        <v>5.8017959999999924</v>
      </c>
      <c r="AB54" s="45">
        <f t="shared" si="13"/>
        <v>6.3033171224999851</v>
      </c>
      <c r="AC54" s="45">
        <f t="shared" si="13"/>
        <v>4.1614154024999905</v>
      </c>
      <c r="AD54" s="45" t="str">
        <f t="shared" si="13"/>
        <v/>
      </c>
      <c r="AE54" s="45">
        <f t="shared" si="13"/>
        <v>5.8017959999999924</v>
      </c>
      <c r="AF54" s="45">
        <f t="shared" si="10"/>
        <v>5.7452305624999811</v>
      </c>
      <c r="AG54" s="45" t="str">
        <f t="shared" si="13"/>
        <v/>
      </c>
      <c r="AH54" s="45">
        <f t="shared" si="13"/>
        <v>5.3466168225000166</v>
      </c>
      <c r="AI54" s="45">
        <f t="shared" si="13"/>
        <v>5.6516736900000142</v>
      </c>
      <c r="AJ54" s="45">
        <f t="shared" si="8"/>
        <v>5.6321929683829319</v>
      </c>
      <c r="AK54" s="45">
        <f t="shared" si="13"/>
        <v>5.7843105225000135</v>
      </c>
      <c r="AL54" s="45" t="str">
        <f t="shared" si="13"/>
        <v/>
      </c>
      <c r="AM54" s="45">
        <f t="shared" si="13"/>
        <v>4.6805228224999773</v>
      </c>
      <c r="AN54" s="45">
        <f t="shared" si="13"/>
        <v>5.4051288899999994</v>
      </c>
      <c r="AO54" s="45">
        <f t="shared" si="13"/>
        <v>5.7596276024999948</v>
      </c>
      <c r="AP54" s="45">
        <f t="shared" si="13"/>
        <v>4.4770179600000182</v>
      </c>
      <c r="AQ54" s="45">
        <f t="shared" si="13"/>
        <v>5.0645500099999907</v>
      </c>
      <c r="AR54" s="45">
        <f t="shared" si="13"/>
        <v>5.1250343024999756</v>
      </c>
      <c r="AS54" s="45" t="str">
        <f t="shared" si="13"/>
        <v/>
      </c>
      <c r="AT54" s="45">
        <f t="shared" si="13"/>
        <v>4.3482680099999893</v>
      </c>
      <c r="AU54" s="45">
        <f t="shared" si="13"/>
        <v>4.3482680099999893</v>
      </c>
      <c r="AV54" s="45">
        <f t="shared" si="13"/>
        <v>4.5680082225000085</v>
      </c>
      <c r="AW54" s="45">
        <f t="shared" si="13"/>
        <v>5.4359312400000137</v>
      </c>
      <c r="AX54" s="45">
        <f t="shared" si="13"/>
        <v>4.1093715599999969</v>
      </c>
      <c r="AY54" s="45">
        <f t="shared" si="13"/>
        <v>4.9641230400000236</v>
      </c>
      <c r="AZ54" s="45" t="str">
        <f t="shared" si="13"/>
        <v/>
      </c>
      <c r="BA54" s="45">
        <f t="shared" si="13"/>
        <v>4.0695821025000134</v>
      </c>
      <c r="BB54" s="45">
        <f t="shared" si="13"/>
        <v>4.3452035025000058</v>
      </c>
      <c r="BC54" s="45">
        <f t="shared" si="13"/>
        <v>5.1886128224999828</v>
      </c>
      <c r="BD54" s="45">
        <f t="shared" si="13"/>
        <v>5.4903597225000045</v>
      </c>
      <c r="BE54" s="45">
        <f t="shared" si="13"/>
        <v>4.4514660224999725</v>
      </c>
      <c r="BF54" s="45">
        <f t="shared" si="13"/>
        <v>5.1393890624999772</v>
      </c>
      <c r="BG54" s="45">
        <f t="shared" si="13"/>
        <v>5.5263107600000083</v>
      </c>
      <c r="BH54" s="48">
        <f t="shared" si="13"/>
        <v>5.7915102500000204</v>
      </c>
    </row>
    <row r="55" spans="1:60" x14ac:dyDescent="0.25">
      <c r="A55" s="39">
        <f t="shared" si="3"/>
        <v>41907</v>
      </c>
      <c r="B55" s="45" t="str">
        <f t="shared" si="14"/>
        <v/>
      </c>
      <c r="C55" s="48" t="str">
        <f t="shared" si="14"/>
        <v/>
      </c>
      <c r="D55" s="46">
        <f t="shared" si="14"/>
        <v>3.5835417599999975</v>
      </c>
      <c r="E55" s="48">
        <f t="shared" si="14"/>
        <v>3.9319080900000136</v>
      </c>
      <c r="F55" s="6">
        <f t="shared" si="14"/>
        <v>4.0308202024999851</v>
      </c>
      <c r="G55" s="6">
        <f t="shared" si="14"/>
        <v>4.1287589224999977</v>
      </c>
      <c r="H55" s="6">
        <f t="shared" si="14"/>
        <v>4.1634566024999931</v>
      </c>
      <c r="I55" s="48">
        <f t="shared" si="14"/>
        <v>4.2410370225000049</v>
      </c>
      <c r="J55" s="46"/>
      <c r="K55" s="46"/>
      <c r="L55" s="47">
        <f t="shared" si="5"/>
        <v>41907</v>
      </c>
      <c r="M55" s="45">
        <f>IF(M27&gt;0,((1+M27/200)^2-1)*100,"")</f>
        <v>4.3370317024999938</v>
      </c>
      <c r="N55" s="45">
        <f t="shared" si="13"/>
        <v>4.5444900899999974</v>
      </c>
      <c r="O55" s="45">
        <f t="shared" si="13"/>
        <v>4.5148405624999777</v>
      </c>
      <c r="P55" s="45">
        <f t="shared" si="13"/>
        <v>4.7951453025000035</v>
      </c>
      <c r="Q55" s="45">
        <f t="shared" si="13"/>
        <v>5.2152805024999749</v>
      </c>
      <c r="R55" s="45">
        <f t="shared" si="13"/>
        <v>5.347643209999986</v>
      </c>
      <c r="S55" s="45">
        <f t="shared" si="13"/>
        <v>4.8473602499999879</v>
      </c>
      <c r="T55" s="45">
        <f t="shared" si="13"/>
        <v>4.9979349225000247</v>
      </c>
      <c r="U55" s="45">
        <f t="shared" si="13"/>
        <v>5.7493439025000148</v>
      </c>
      <c r="V55" s="45">
        <f t="shared" si="13"/>
        <v>5.8182542399999981</v>
      </c>
      <c r="W55" s="45">
        <f t="shared" si="13"/>
        <v>6.0385062499999975</v>
      </c>
      <c r="X55" s="45" t="str">
        <f t="shared" si="13"/>
        <v/>
      </c>
      <c r="Y55" s="45">
        <f t="shared" si="13"/>
        <v>5.0553251224999762</v>
      </c>
      <c r="Z55" s="45">
        <f t="shared" si="13"/>
        <v>5.6126182399999891</v>
      </c>
      <c r="AA55" s="45">
        <f t="shared" si="13"/>
        <v>5.7884246224999991</v>
      </c>
      <c r="AB55" s="45">
        <f t="shared" si="13"/>
        <v>6.283728359999996</v>
      </c>
      <c r="AC55" s="45">
        <f t="shared" si="13"/>
        <v>4.2788168899999812</v>
      </c>
      <c r="AD55" s="45" t="str">
        <f t="shared" si="13"/>
        <v/>
      </c>
      <c r="AE55" s="45">
        <f t="shared" si="13"/>
        <v>5.7873960899999854</v>
      </c>
      <c r="AF55" s="45">
        <f t="shared" si="10"/>
        <v>5.7277497600000116</v>
      </c>
      <c r="AG55" s="45" t="str">
        <f t="shared" si="13"/>
        <v/>
      </c>
      <c r="AH55" s="45">
        <f t="shared" si="13"/>
        <v>5.3353268900000028</v>
      </c>
      <c r="AI55" s="45">
        <f t="shared" si="13"/>
        <v>5.64139523999998</v>
      </c>
      <c r="AJ55" s="45">
        <f t="shared" si="8"/>
        <v>5.6186482590230735</v>
      </c>
      <c r="AK55" s="45">
        <f t="shared" si="13"/>
        <v>5.76888336000001</v>
      </c>
      <c r="AL55" s="45" t="str">
        <f t="shared" si="13"/>
        <v/>
      </c>
      <c r="AM55" s="45">
        <f t="shared" si="13"/>
        <v>4.6825691025000005</v>
      </c>
      <c r="AN55" s="45">
        <f t="shared" si="13"/>
        <v>5.39588906249997</v>
      </c>
      <c r="AO55" s="45">
        <f t="shared" si="13"/>
        <v>5.7472872224999971</v>
      </c>
      <c r="AP55" s="45">
        <f t="shared" si="13"/>
        <v>4.4688410000000012</v>
      </c>
      <c r="AQ55" s="45">
        <f t="shared" si="13"/>
        <v>5.0502003599999901</v>
      </c>
      <c r="AR55" s="45">
        <f t="shared" si="13"/>
        <v>5.1065796225000071</v>
      </c>
      <c r="AS55" s="45" t="str">
        <f t="shared" si="13"/>
        <v/>
      </c>
      <c r="AT55" s="45">
        <f t="shared" si="13"/>
        <v>4.3686992099999822</v>
      </c>
      <c r="AU55" s="45">
        <f t="shared" si="13"/>
        <v>4.3186463225000082</v>
      </c>
      <c r="AV55" s="45">
        <f t="shared" si="13"/>
        <v>4.5444900899999974</v>
      </c>
      <c r="AW55" s="45">
        <f t="shared" si="13"/>
        <v>5.3835699224999978</v>
      </c>
      <c r="AX55" s="45">
        <f t="shared" si="13"/>
        <v>4.0797838025000033</v>
      </c>
      <c r="AY55" s="45">
        <f t="shared" si="13"/>
        <v>4.9477313599999961</v>
      </c>
      <c r="AZ55" s="45" t="str">
        <f t="shared" si="13"/>
        <v/>
      </c>
      <c r="BA55" s="45">
        <f t="shared" si="13"/>
        <v>4.0563206400000107</v>
      </c>
      <c r="BB55" s="45">
        <f t="shared" si="13"/>
        <v>4.3421390399999815</v>
      </c>
      <c r="BC55" s="45">
        <f t="shared" si="13"/>
        <v>5.1732291599999813</v>
      </c>
      <c r="BD55" s="45">
        <f t="shared" ref="BD55:BD59" si="15">IF(BD27&gt;0,((1+BD27/200)^2-1)*100,"")</f>
        <v>5.4687920399999923</v>
      </c>
      <c r="BE55" s="45">
        <f t="shared" si="13"/>
        <v>4.4422680900000122</v>
      </c>
      <c r="BF55" s="45">
        <f t="shared" si="13"/>
        <v>5.1260596099999889</v>
      </c>
      <c r="BG55" s="45">
        <f t="shared" si="13"/>
        <v>5.5119296099999993</v>
      </c>
      <c r="BH55" s="48">
        <f t="shared" si="13"/>
        <v>5.7760825624999956</v>
      </c>
    </row>
    <row r="56" spans="1:60" x14ac:dyDescent="0.25">
      <c r="A56" s="39">
        <f t="shared" si="3"/>
        <v>41908</v>
      </c>
      <c r="B56" s="45" t="str">
        <f t="shared" si="14"/>
        <v/>
      </c>
      <c r="C56" s="48" t="str">
        <f t="shared" si="14"/>
        <v/>
      </c>
      <c r="D56" s="46">
        <f t="shared" si="14"/>
        <v>3.5876128399999763</v>
      </c>
      <c r="E56" s="48">
        <f t="shared" si="14"/>
        <v>3.9268108024999915</v>
      </c>
      <c r="F56" s="6">
        <f t="shared" si="14"/>
        <v>4.012461822500013</v>
      </c>
      <c r="G56" s="6">
        <f t="shared" si="14"/>
        <v>4.0971278400000255</v>
      </c>
      <c r="H56" s="6">
        <f t="shared" si="14"/>
        <v>4.1297793600000077</v>
      </c>
      <c r="I56" s="48">
        <f t="shared" si="14"/>
        <v>4.2012224100000273</v>
      </c>
      <c r="J56" s="46"/>
      <c r="K56" s="46"/>
      <c r="L56" s="47">
        <f t="shared" si="5"/>
        <v>41908</v>
      </c>
      <c r="M56" s="45">
        <f>IF(M28&gt;0,((1+M28/200)^2-1)*100,"")</f>
        <v>4.3380531599999994</v>
      </c>
      <c r="N56" s="45">
        <f t="shared" si="13"/>
        <v>4.5813022500000189</v>
      </c>
      <c r="O56" s="45">
        <f t="shared" si="13"/>
        <v>4.7869559025000008</v>
      </c>
      <c r="P56" s="45">
        <f t="shared" si="13"/>
        <v>4.7849086024999821</v>
      </c>
      <c r="Q56" s="45">
        <f t="shared" si="13"/>
        <v>5.1711780900000059</v>
      </c>
      <c r="R56" s="45">
        <f t="shared" si="13"/>
        <v>5.3004345600000002</v>
      </c>
      <c r="S56" s="45">
        <f t="shared" si="13"/>
        <v>4.8412166399999901</v>
      </c>
      <c r="T56" s="45">
        <f t="shared" si="13"/>
        <v>4.9979349225000247</v>
      </c>
      <c r="U56" s="45">
        <f t="shared" si="13"/>
        <v>5.7092422499999795</v>
      </c>
      <c r="V56" s="45">
        <f t="shared" si="13"/>
        <v>5.772997159999993</v>
      </c>
      <c r="W56" s="45">
        <f t="shared" si="13"/>
        <v>5.9890840099999787</v>
      </c>
      <c r="X56" s="45" t="str">
        <f t="shared" si="13"/>
        <v/>
      </c>
      <c r="Y56" s="45">
        <f t="shared" si="13"/>
        <v>5.0522502500000011</v>
      </c>
      <c r="Z56" s="45">
        <f t="shared" si="13"/>
        <v>5.5766525025000124</v>
      </c>
      <c r="AA56" s="45">
        <f t="shared" si="13"/>
        <v>5.7421456100000157</v>
      </c>
      <c r="AB56" s="45">
        <f t="shared" si="13"/>
        <v>6.2332183024999877</v>
      </c>
      <c r="AC56" s="45">
        <f t="shared" si="13"/>
        <v>4.1471275624999748</v>
      </c>
      <c r="AD56" s="45" t="str">
        <f t="shared" si="13"/>
        <v/>
      </c>
      <c r="AE56" s="45">
        <f t="shared" si="13"/>
        <v>5.7472872224999971</v>
      </c>
      <c r="AF56" s="45">
        <f t="shared" si="10"/>
        <v>5.6814840224999719</v>
      </c>
      <c r="AG56" s="45" t="str">
        <f t="shared" si="13"/>
        <v/>
      </c>
      <c r="AH56" s="45">
        <f t="shared" si="13"/>
        <v>5.3312216100000143</v>
      </c>
      <c r="AI56" s="45">
        <f t="shared" si="13"/>
        <v>5.6218675625000047</v>
      </c>
      <c r="AJ56" s="45">
        <f t="shared" si="8"/>
        <v>5.5790635002342492</v>
      </c>
      <c r="AK56" s="45">
        <f t="shared" si="13"/>
        <v>5.722608622500025</v>
      </c>
      <c r="AL56" s="45" t="str">
        <f t="shared" si="13"/>
        <v/>
      </c>
      <c r="AM56" s="45">
        <f t="shared" si="13"/>
        <v>4.6774534400000123</v>
      </c>
      <c r="AN56" s="45">
        <f t="shared" si="13"/>
        <v>5.3866496400000186</v>
      </c>
      <c r="AO56" s="45">
        <f t="shared" si="13"/>
        <v>5.7164394224999748</v>
      </c>
      <c r="AP56" s="45">
        <f t="shared" si="13"/>
        <v>4.4667968099999955</v>
      </c>
      <c r="AQ56" s="45">
        <f t="shared" si="13"/>
        <v>5.0051078400000115</v>
      </c>
      <c r="AR56" s="45">
        <f t="shared" si="13"/>
        <v>5.0563500899999836</v>
      </c>
      <c r="AS56" s="45" t="str">
        <f t="shared" si="13"/>
        <v/>
      </c>
      <c r="AT56" s="45">
        <f t="shared" si="13"/>
        <v>4.3635912224999851</v>
      </c>
      <c r="AU56" s="45">
        <f t="shared" si="13"/>
        <v>4.3176249600000105</v>
      </c>
      <c r="AV56" s="45">
        <f t="shared" si="13"/>
        <v>4.5444900899999974</v>
      </c>
      <c r="AW56" s="45">
        <f t="shared" si="13"/>
        <v>5.334300562499994</v>
      </c>
      <c r="AX56" s="45">
        <f t="shared" si="13"/>
        <v>4.0695821025000134</v>
      </c>
      <c r="AY56" s="45">
        <f t="shared" si="13"/>
        <v>4.9415848099999993</v>
      </c>
      <c r="AZ56" s="45" t="str">
        <f t="shared" si="13"/>
        <v/>
      </c>
      <c r="BA56" s="45">
        <f t="shared" si="13"/>
        <v>4.0624412100000118</v>
      </c>
      <c r="BB56" s="45">
        <f t="shared" si="13"/>
        <v>4.3431605224999892</v>
      </c>
      <c r="BC56" s="45">
        <f t="shared" ref="BC56:BC59" si="16">IF(BC28&gt;0,((1+BC28/200)^2-1)*100,"")</f>
        <v>5.1281102399999945</v>
      </c>
      <c r="BD56" s="45">
        <f t="shared" si="15"/>
        <v>5.4205295025000044</v>
      </c>
      <c r="BE56" s="45">
        <f t="shared" si="13"/>
        <v>4.3870890000000218</v>
      </c>
      <c r="BF56" s="45">
        <f t="shared" si="13"/>
        <v>5.0450757225000142</v>
      </c>
      <c r="BG56" s="45">
        <f t="shared" si="13"/>
        <v>5.4677650624999963</v>
      </c>
      <c r="BH56" s="48">
        <f t="shared" si="13"/>
        <v>5.7267215225000001</v>
      </c>
    </row>
    <row r="57" spans="1:60" x14ac:dyDescent="0.25">
      <c r="A57" s="39">
        <f t="shared" si="3"/>
        <v>41911</v>
      </c>
      <c r="B57" s="45" t="str">
        <f t="shared" si="14"/>
        <v/>
      </c>
      <c r="C57" s="48" t="str">
        <f t="shared" si="14"/>
        <v/>
      </c>
      <c r="D57" s="46">
        <f t="shared" si="14"/>
        <v>3.6028801024999835</v>
      </c>
      <c r="E57" s="48">
        <f t="shared" si="14"/>
        <v>3.9370055025000017</v>
      </c>
      <c r="F57" s="6">
        <f t="shared" si="14"/>
        <v>4.0226607224999711</v>
      </c>
      <c r="G57" s="6">
        <f t="shared" si="14"/>
        <v>4.1083512224999952</v>
      </c>
      <c r="H57" s="6">
        <f t="shared" si="14"/>
        <v>4.1420249999999825</v>
      </c>
      <c r="I57" s="48">
        <f>IF(I29&gt;0,((1+I29/200)^2-1)*100,"")</f>
        <v>4.2022432024999778</v>
      </c>
      <c r="J57" s="46"/>
      <c r="K57" s="46"/>
      <c r="L57" s="47">
        <f t="shared" si="5"/>
        <v>41911</v>
      </c>
      <c r="M57" s="45">
        <f>IF(M29&gt;0,((1+M29/200)^2-1)*100,"")</f>
        <v>4.3503110399999878</v>
      </c>
      <c r="N57" s="45">
        <f t="shared" si="13"/>
        <v>4.49746176000001</v>
      </c>
      <c r="O57" s="45">
        <f t="shared" si="13"/>
        <v>4.5424451599999749</v>
      </c>
      <c r="P57" s="45">
        <f t="shared" si="13"/>
        <v>4.6682455624999841</v>
      </c>
      <c r="Q57" s="45">
        <f t="shared" si="13"/>
        <v>5.1209331224999932</v>
      </c>
      <c r="R57" s="45">
        <f t="shared" si="13"/>
        <v>5.3014607224999954</v>
      </c>
      <c r="S57" s="45">
        <f t="shared" si="13"/>
        <v>4.8627200624999922</v>
      </c>
      <c r="T57" s="45">
        <f t="shared" si="13"/>
        <v>5.0225288025000037</v>
      </c>
      <c r="U57" s="45">
        <f t="shared" si="13"/>
        <v>5.7236368399999904</v>
      </c>
      <c r="V57" s="45">
        <f t="shared" si="13"/>
        <v>5.7904817025000055</v>
      </c>
      <c r="W57" s="45">
        <f t="shared" si="13"/>
        <v>6.0004089225000223</v>
      </c>
      <c r="X57" s="45" t="str">
        <f t="shared" si="13"/>
        <v/>
      </c>
      <c r="Y57" s="45">
        <f t="shared" si="13"/>
        <v>5.0778755624999894</v>
      </c>
      <c r="Z57" s="45">
        <f t="shared" si="13"/>
        <v>5.5930932224999896</v>
      </c>
      <c r="AA57" s="45">
        <f t="shared" si="13"/>
        <v>5.7616844025000002</v>
      </c>
      <c r="AB57" s="45">
        <f t="shared" si="13"/>
        <v>6.2497100624999913</v>
      </c>
      <c r="AC57" s="45">
        <f t="shared" si="13"/>
        <v>4.2716688224999855</v>
      </c>
      <c r="AD57" s="45" t="str">
        <f t="shared" si="13"/>
        <v/>
      </c>
      <c r="AE57" s="45">
        <f t="shared" si="13"/>
        <v>5.7544856900000108</v>
      </c>
      <c r="AF57" s="45">
        <f t="shared" si="10"/>
        <v>5.6938205625000071</v>
      </c>
      <c r="AG57" s="45" t="str">
        <f t="shared" si="13"/>
        <v/>
      </c>
      <c r="AH57" s="45">
        <f t="shared" si="13"/>
        <v>5.3579073600000138</v>
      </c>
      <c r="AI57" s="45">
        <f t="shared" si="13"/>
        <v>5.6424230625000016</v>
      </c>
      <c r="AJ57" s="45">
        <f t="shared" si="8"/>
        <v>5.6019796357087204</v>
      </c>
      <c r="AK57" s="45">
        <f t="shared" si="13"/>
        <v>5.7380324099999935</v>
      </c>
      <c r="AL57" s="45" t="str">
        <f t="shared" si="13"/>
        <v/>
      </c>
      <c r="AM57" s="45">
        <f t="shared" si="13"/>
        <v>4.6866617225000295</v>
      </c>
      <c r="AN57" s="45">
        <f t="shared" si="13"/>
        <v>5.4092356100000183</v>
      </c>
      <c r="AO57" s="45">
        <f t="shared" si="13"/>
        <v>5.7380324099999935</v>
      </c>
      <c r="AP57" s="45">
        <f t="shared" si="13"/>
        <v>4.4913284100000173</v>
      </c>
      <c r="AQ57" s="45">
        <f t="shared" si="13"/>
        <v>5.0327771025000079</v>
      </c>
      <c r="AR57" s="45">
        <f t="shared" si="13"/>
        <v>5.092227102499991</v>
      </c>
      <c r="AS57" s="45" t="str">
        <f t="shared" si="13"/>
        <v/>
      </c>
      <c r="AT57" s="45">
        <f t="shared" ref="AT57:BH57" si="17">IF(AT29&gt;0,((1+AT29/200)^2-1)*100,"")</f>
        <v>4.3727856900000139</v>
      </c>
      <c r="AU57" s="45">
        <f t="shared" si="17"/>
        <v>4.3176249600000105</v>
      </c>
      <c r="AV57" s="45">
        <f t="shared" si="17"/>
        <v>4.5649404900000023</v>
      </c>
      <c r="AW57" s="45">
        <f t="shared" si="17"/>
        <v>5.3527752225000169</v>
      </c>
      <c r="AX57" s="45">
        <f t="shared" si="17"/>
        <v>4.0869252899999875</v>
      </c>
      <c r="AY57" s="45">
        <f t="shared" si="17"/>
        <v>4.9692457025000136</v>
      </c>
      <c r="AZ57" s="45" t="str">
        <f t="shared" si="17"/>
        <v/>
      </c>
      <c r="BA57" s="45">
        <f t="shared" si="17"/>
        <v>4.0604010000000024</v>
      </c>
      <c r="BB57" s="45">
        <f t="shared" si="17"/>
        <v>4.3615480624999758</v>
      </c>
      <c r="BC57" s="45">
        <f t="shared" si="16"/>
        <v>5.1475922224999859</v>
      </c>
      <c r="BD57" s="45">
        <f t="shared" si="15"/>
        <v>5.4379848899999805</v>
      </c>
      <c r="BE57" s="45">
        <f t="shared" si="17"/>
        <v>4.3901541224999896</v>
      </c>
      <c r="BF57" s="45">
        <f t="shared" si="17"/>
        <v>5.0707001599999968</v>
      </c>
      <c r="BG57" s="45">
        <f t="shared" si="17"/>
        <v>5.4872784899999916</v>
      </c>
      <c r="BH57" s="48">
        <f t="shared" si="17"/>
        <v>5.7390607024999873</v>
      </c>
    </row>
    <row r="58" spans="1:60" x14ac:dyDescent="0.25">
      <c r="A58" s="39">
        <f t="shared" si="3"/>
        <v>41912</v>
      </c>
      <c r="B58" s="45" t="str">
        <f t="shared" si="14"/>
        <v/>
      </c>
      <c r="C58" s="48" t="str">
        <f t="shared" si="14"/>
        <v/>
      </c>
      <c r="D58" s="46">
        <f t="shared" si="14"/>
        <v>3.6018622499999875</v>
      </c>
      <c r="E58" s="48">
        <f t="shared" si="14"/>
        <v>3.9400640099999773</v>
      </c>
      <c r="F58" s="6">
        <f t="shared" si="14"/>
        <v>4.0226607224999711</v>
      </c>
      <c r="G58" s="6">
        <f t="shared" si="14"/>
        <v>4.1093715599999969</v>
      </c>
      <c r="H58" s="6">
        <f t="shared" si="14"/>
        <v>4.1389635225000276</v>
      </c>
      <c r="I58" s="48">
        <f t="shared" si="14"/>
        <v>4.1991808399999941</v>
      </c>
      <c r="J58" s="46"/>
      <c r="K58" s="46"/>
      <c r="L58" s="47">
        <f t="shared" si="5"/>
        <v>41912</v>
      </c>
      <c r="M58" s="45">
        <f>IF(M30&gt;0,((1+M30/200)^2-1)*100,"")</f>
        <v>4.3697208224999784</v>
      </c>
      <c r="N58" s="45">
        <f t="shared" ref="N58:BH58" si="18">IF(N30&gt;0,((1+N30/200)^2-1)*100,"")</f>
        <v>4.5792569599999888</v>
      </c>
      <c r="O58" s="45">
        <f t="shared" si="18"/>
        <v>4.7142890000000159</v>
      </c>
      <c r="P58" s="45">
        <f t="shared" si="18"/>
        <v>4.8227868899999971</v>
      </c>
      <c r="Q58" s="45">
        <f t="shared" si="18"/>
        <v>5.1404144399999963</v>
      </c>
      <c r="R58" s="45">
        <f t="shared" si="18"/>
        <v>5.3219850224999865</v>
      </c>
      <c r="S58" s="45">
        <f t="shared" si="18"/>
        <v>4.851456090000017</v>
      </c>
      <c r="T58" s="45">
        <f t="shared" si="18"/>
        <v>5.0092067600000068</v>
      </c>
      <c r="U58" s="45">
        <f t="shared" si="18"/>
        <v>5.7318627599999949</v>
      </c>
      <c r="V58" s="45">
        <f t="shared" si="18"/>
        <v>5.8079676899999821</v>
      </c>
      <c r="W58" s="45">
        <f t="shared" si="18"/>
        <v>6.0168826024999733</v>
      </c>
      <c r="X58" s="45" t="str">
        <f t="shared" si="18"/>
        <v/>
      </c>
      <c r="Y58" s="45">
        <f t="shared" si="18"/>
        <v>5.0901768224999699</v>
      </c>
      <c r="Z58" s="45">
        <f t="shared" si="18"/>
        <v>5.5972036025000227</v>
      </c>
      <c r="AA58" s="45">
        <f t="shared" si="18"/>
        <v>5.7750540900000091</v>
      </c>
      <c r="AB58" s="45">
        <f t="shared" si="18"/>
        <v>6.2579564224999995</v>
      </c>
      <c r="AC58" s="45">
        <f t="shared" si="18"/>
        <v>4.3891324099999851</v>
      </c>
      <c r="AD58" s="45" t="str">
        <f t="shared" si="18"/>
        <v/>
      </c>
      <c r="AE58" s="45">
        <f t="shared" si="18"/>
        <v>5.7884246224999991</v>
      </c>
      <c r="AF58" s="45">
        <f t="shared" si="10"/>
        <v>5.7277497600000116</v>
      </c>
      <c r="AG58" s="45" t="str">
        <f t="shared" si="18"/>
        <v/>
      </c>
      <c r="AH58" s="45">
        <f t="shared" si="18"/>
        <v>5.3804902500000251</v>
      </c>
      <c r="AI58" s="45">
        <f t="shared" si="18"/>
        <v>5.6588689025000249</v>
      </c>
      <c r="AJ58" s="45">
        <f t="shared" si="18"/>
        <v>5.5776800099999857</v>
      </c>
      <c r="AK58" s="45">
        <f t="shared" si="18"/>
        <v>5.7544856900000108</v>
      </c>
      <c r="AL58" s="45" t="str">
        <f t="shared" si="18"/>
        <v/>
      </c>
      <c r="AM58" s="45">
        <f t="shared" si="18"/>
        <v>4.6764303225000026</v>
      </c>
      <c r="AN58" s="45">
        <f t="shared" si="18"/>
        <v>5.4164225624999673</v>
      </c>
      <c r="AO58" s="45">
        <f t="shared" si="18"/>
        <v>5.7514006024999897</v>
      </c>
      <c r="AP58" s="45">
        <f t="shared" si="18"/>
        <v>4.5076844099999791</v>
      </c>
      <c r="AQ58" s="45">
        <f t="shared" si="18"/>
        <v>5.0666000400000133</v>
      </c>
      <c r="AR58" s="45">
        <f t="shared" si="18"/>
        <v>5.1065796225000071</v>
      </c>
      <c r="AS58" s="45" t="str">
        <f t="shared" si="18"/>
        <v/>
      </c>
      <c r="AT58" s="45">
        <f t="shared" si="18"/>
        <v>4.3870890000000218</v>
      </c>
      <c r="AU58" s="45">
        <f t="shared" si="18"/>
        <v>4.33294592250002</v>
      </c>
      <c r="AV58" s="45">
        <f t="shared" si="18"/>
        <v>4.5843702224999783</v>
      </c>
      <c r="AW58" s="45">
        <f t="shared" si="18"/>
        <v>5.3681720099999719</v>
      </c>
      <c r="AX58" s="45">
        <f t="shared" si="18"/>
        <v>4.0899860025000123</v>
      </c>
      <c r="AY58" s="45">
        <f t="shared" si="18"/>
        <v>4.9825652100000006</v>
      </c>
      <c r="AZ58" s="45" t="str">
        <f t="shared" si="18"/>
        <v/>
      </c>
      <c r="BA58" s="45">
        <f t="shared" si="18"/>
        <v>4.0716224024999859</v>
      </c>
      <c r="BB58" s="45">
        <f t="shared" si="18"/>
        <v>4.3789155600000074</v>
      </c>
      <c r="BC58" s="45">
        <f t="shared" si="16"/>
        <v>5.1619485225000039</v>
      </c>
      <c r="BD58" s="45">
        <f t="shared" si="15"/>
        <v>5.4554417225000096</v>
      </c>
      <c r="BE58" s="45">
        <f t="shared" si="18"/>
        <v>4.3758506024999866</v>
      </c>
      <c r="BF58" s="45">
        <f t="shared" si="18"/>
        <v>5.0450757225000142</v>
      </c>
      <c r="BG58" s="45">
        <f t="shared" si="18"/>
        <v>5.5026851025000045</v>
      </c>
      <c r="BH58" s="48">
        <f t="shared" si="18"/>
        <v>5.7555140625000112</v>
      </c>
    </row>
    <row r="59" spans="1:60" x14ac:dyDescent="0.25">
      <c r="A59" s="39"/>
      <c r="B59" s="49" t="str">
        <f t="shared" si="14"/>
        <v/>
      </c>
      <c r="C59" s="50" t="str">
        <f t="shared" si="14"/>
        <v/>
      </c>
      <c r="D59" s="51" t="str">
        <f t="shared" si="14"/>
        <v/>
      </c>
      <c r="E59" s="50" t="str">
        <f t="shared" si="14"/>
        <v/>
      </c>
      <c r="F59" s="5" t="str">
        <f t="shared" si="14"/>
        <v/>
      </c>
      <c r="G59" s="5" t="str">
        <f t="shared" si="14"/>
        <v/>
      </c>
      <c r="H59" s="5" t="str">
        <f t="shared" si="14"/>
        <v/>
      </c>
      <c r="I59" s="50" t="str">
        <f t="shared" si="14"/>
        <v/>
      </c>
      <c r="J59" s="46"/>
      <c r="K59" s="46"/>
      <c r="L59" s="47"/>
      <c r="M59" s="49" t="str">
        <f t="shared" ref="M59:BH59" si="19">IF(M31&gt;0,((1+M31/200)^2-1)*100,"")</f>
        <v/>
      </c>
      <c r="N59" s="49" t="str">
        <f t="shared" si="19"/>
        <v/>
      </c>
      <c r="O59" s="49" t="str">
        <f t="shared" si="19"/>
        <v/>
      </c>
      <c r="P59" s="49" t="str">
        <f t="shared" si="19"/>
        <v/>
      </c>
      <c r="Q59" s="49" t="str">
        <f t="shared" si="19"/>
        <v/>
      </c>
      <c r="R59" s="49" t="str">
        <f t="shared" si="19"/>
        <v/>
      </c>
      <c r="S59" s="49" t="str">
        <f t="shared" si="19"/>
        <v/>
      </c>
      <c r="T59" s="49" t="str">
        <f t="shared" si="19"/>
        <v/>
      </c>
      <c r="U59" s="49" t="str">
        <f t="shared" si="19"/>
        <v/>
      </c>
      <c r="V59" s="49" t="str">
        <f t="shared" si="19"/>
        <v/>
      </c>
      <c r="W59" s="49" t="str">
        <f t="shared" si="19"/>
        <v/>
      </c>
      <c r="X59" s="49" t="str">
        <f t="shared" si="19"/>
        <v/>
      </c>
      <c r="Y59" s="49" t="str">
        <f t="shared" si="19"/>
        <v/>
      </c>
      <c r="Z59" s="49" t="str">
        <f t="shared" si="19"/>
        <v/>
      </c>
      <c r="AA59" s="49" t="str">
        <f t="shared" si="19"/>
        <v/>
      </c>
      <c r="AB59" s="49" t="str">
        <f t="shared" si="19"/>
        <v/>
      </c>
      <c r="AC59" s="49" t="str">
        <f t="shared" si="19"/>
        <v/>
      </c>
      <c r="AD59" s="49" t="str">
        <f t="shared" si="19"/>
        <v/>
      </c>
      <c r="AE59" s="49" t="str">
        <f t="shared" si="19"/>
        <v/>
      </c>
      <c r="AF59" s="49" t="str">
        <f t="shared" si="10"/>
        <v/>
      </c>
      <c r="AG59" s="49" t="str">
        <f t="shared" si="19"/>
        <v/>
      </c>
      <c r="AH59" s="49" t="str">
        <f t="shared" si="19"/>
        <v/>
      </c>
      <c r="AI59" s="49" t="str">
        <f t="shared" si="19"/>
        <v/>
      </c>
      <c r="AJ59" s="50" t="str">
        <f t="shared" si="19"/>
        <v/>
      </c>
      <c r="AK59" s="49" t="str">
        <f t="shared" si="19"/>
        <v/>
      </c>
      <c r="AL59" s="49" t="str">
        <f t="shared" si="19"/>
        <v/>
      </c>
      <c r="AM59" s="49" t="str">
        <f t="shared" si="19"/>
        <v/>
      </c>
      <c r="AN59" s="49" t="str">
        <f t="shared" si="19"/>
        <v/>
      </c>
      <c r="AO59" s="49" t="str">
        <f t="shared" si="19"/>
        <v/>
      </c>
      <c r="AP59" s="49" t="str">
        <f t="shared" si="19"/>
        <v/>
      </c>
      <c r="AQ59" s="49" t="str">
        <f t="shared" si="19"/>
        <v/>
      </c>
      <c r="AR59" s="49" t="str">
        <f t="shared" si="19"/>
        <v/>
      </c>
      <c r="AS59" s="49" t="str">
        <f t="shared" si="19"/>
        <v/>
      </c>
      <c r="AT59" s="49" t="str">
        <f t="shared" si="19"/>
        <v/>
      </c>
      <c r="AU59" s="49" t="str">
        <f t="shared" si="19"/>
        <v/>
      </c>
      <c r="AV59" s="49" t="str">
        <f t="shared" si="19"/>
        <v/>
      </c>
      <c r="AW59" s="49" t="str">
        <f t="shared" si="19"/>
        <v/>
      </c>
      <c r="AX59" s="49" t="str">
        <f t="shared" si="19"/>
        <v/>
      </c>
      <c r="AY59" s="49" t="str">
        <f t="shared" si="19"/>
        <v/>
      </c>
      <c r="AZ59" s="49" t="str">
        <f t="shared" si="19"/>
        <v/>
      </c>
      <c r="BA59" s="49" t="str">
        <f t="shared" si="19"/>
        <v/>
      </c>
      <c r="BB59" s="49" t="str">
        <f t="shared" si="19"/>
        <v/>
      </c>
      <c r="BC59" s="49" t="str">
        <f t="shared" si="16"/>
        <v/>
      </c>
      <c r="BD59" s="49" t="str">
        <f t="shared" si="15"/>
        <v/>
      </c>
      <c r="BE59" s="50" t="str">
        <f t="shared" si="19"/>
        <v/>
      </c>
      <c r="BF59" s="49" t="str">
        <f t="shared" si="19"/>
        <v/>
      </c>
      <c r="BG59" s="49" t="str">
        <f t="shared" si="19"/>
        <v/>
      </c>
      <c r="BH59" s="50" t="str">
        <f t="shared" si="19"/>
        <v/>
      </c>
    </row>
    <row r="60" spans="1:60" x14ac:dyDescent="0.25">
      <c r="A60" s="53"/>
      <c r="B60" s="46"/>
      <c r="C60" s="46"/>
      <c r="D60" s="46"/>
      <c r="E60" s="46"/>
      <c r="F60" s="46"/>
      <c r="G60" s="46"/>
      <c r="H60" s="46"/>
      <c r="I60" s="46"/>
      <c r="J60" s="46"/>
      <c r="K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1"/>
      <c r="BB60" s="1"/>
      <c r="BC60" s="1"/>
      <c r="BD60" s="1"/>
      <c r="BE60" s="1"/>
      <c r="BF60" s="1"/>
    </row>
    <row r="61" spans="1:60" x14ac:dyDescent="0.25">
      <c r="A61" s="53"/>
      <c r="B61" s="280" t="s">
        <v>20</v>
      </c>
      <c r="C61" s="281"/>
      <c r="D61" s="281"/>
      <c r="E61" s="281"/>
      <c r="F61" s="281"/>
      <c r="G61" s="281"/>
      <c r="H61" s="281"/>
      <c r="I61" s="282"/>
      <c r="J61" s="15"/>
      <c r="K61" s="1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1"/>
      <c r="BB61" s="1"/>
      <c r="BC61" s="1"/>
      <c r="BD61" s="1"/>
      <c r="BE61" s="1"/>
      <c r="BF61" s="1"/>
    </row>
    <row r="62" spans="1:60" x14ac:dyDescent="0.25">
      <c r="A62" s="60" t="s">
        <v>21</v>
      </c>
      <c r="B62" s="61"/>
      <c r="C62" s="62"/>
      <c r="D62" s="63">
        <f>AVERAGE(D37:D59)</f>
        <v>3.6164837827272716</v>
      </c>
      <c r="E62" s="63">
        <f>AVERAGE(E37:E59)</f>
        <v>3.9749191820454515</v>
      </c>
      <c r="F62" s="63">
        <f>AVERAGE(F37:F59)</f>
        <v>4.071488098749998</v>
      </c>
      <c r="G62" s="63">
        <f t="shared" ref="G62" si="20">AVERAGE(G37:G59)</f>
        <v>4.1643906631818233</v>
      </c>
      <c r="H62" s="62">
        <f>AVERAGE(H37:H59)</f>
        <v>4.1919961880681802</v>
      </c>
      <c r="I62" s="64">
        <f>AVERAGE(I37:I59)</f>
        <v>4.2596566971590937</v>
      </c>
      <c r="J62" s="46"/>
      <c r="K62" s="46"/>
      <c r="M62" s="4"/>
      <c r="N62" s="4"/>
      <c r="O62" s="4"/>
      <c r="P62" s="4"/>
      <c r="Q62" s="4"/>
      <c r="AF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60" x14ac:dyDescent="0.25">
      <c r="A63" s="65"/>
      <c r="B63" s="46"/>
      <c r="C63" s="46"/>
      <c r="D63" s="46"/>
      <c r="E63" s="46"/>
      <c r="F63" s="46"/>
      <c r="G63" s="46"/>
      <c r="H63" s="46"/>
      <c r="I63" s="5"/>
      <c r="J63" s="46"/>
      <c r="K63" s="46"/>
      <c r="M63" s="4"/>
      <c r="N63" s="4"/>
      <c r="O63" s="4"/>
      <c r="P63" s="4"/>
      <c r="Q63" s="4"/>
      <c r="AF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60" x14ac:dyDescent="0.25">
      <c r="A64" s="65"/>
      <c r="B64" s="271" t="s">
        <v>22</v>
      </c>
      <c r="C64" s="272"/>
      <c r="D64" s="272"/>
      <c r="E64" s="272"/>
      <c r="F64" s="272"/>
      <c r="G64" s="272"/>
      <c r="H64" s="272"/>
      <c r="I64" s="272"/>
      <c r="J64" s="17"/>
      <c r="K64" s="17"/>
      <c r="M64" s="4"/>
      <c r="N64" s="4"/>
      <c r="O64" s="4"/>
      <c r="P64" s="4"/>
      <c r="Q64" s="4"/>
      <c r="AF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60" x14ac:dyDescent="0.25">
      <c r="A65" s="65"/>
      <c r="B65" s="61"/>
      <c r="C65" s="73"/>
      <c r="D65" s="68" t="s">
        <v>23</v>
      </c>
      <c r="E65" s="283">
        <f>F62+(G62-F62)/(G8-F8)*($C$3+1826-F8)</f>
        <v>4.118290398211875</v>
      </c>
      <c r="F65" s="62" t="s">
        <v>24</v>
      </c>
      <c r="G65" s="62"/>
      <c r="H65" s="284"/>
      <c r="I65" s="285"/>
      <c r="J65" s="18"/>
      <c r="K65" s="18"/>
      <c r="M65" s="4"/>
      <c r="N65" s="4"/>
      <c r="O65" s="4"/>
      <c r="P65" s="4"/>
      <c r="Q65" s="4"/>
      <c r="AF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60" x14ac:dyDescent="0.25">
      <c r="A66" s="65"/>
      <c r="M66" s="4"/>
      <c r="N66" s="4"/>
      <c r="O66" s="4"/>
      <c r="P66" s="4"/>
      <c r="Q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60" x14ac:dyDescent="0.25">
      <c r="A67" s="65"/>
      <c r="E67" s="4"/>
      <c r="O67" s="4"/>
      <c r="P67" s="4"/>
      <c r="Q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60" x14ac:dyDescent="0.25">
      <c r="A68" s="65"/>
      <c r="M68" s="271" t="s">
        <v>25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3"/>
    </row>
    <row r="69" spans="1:60" x14ac:dyDescent="0.25">
      <c r="M69" s="36" t="str">
        <f>M7</f>
        <v>AIA</v>
      </c>
      <c r="N69" s="36" t="str">
        <f>N7</f>
        <v>AIA</v>
      </c>
      <c r="O69" s="36" t="str">
        <f>O7</f>
        <v>AIA</v>
      </c>
      <c r="P69" s="36" t="str">
        <f>P7</f>
        <v>AIA</v>
      </c>
      <c r="Q69" s="36" t="str">
        <f>Q7</f>
        <v>AIA</v>
      </c>
      <c r="R69" s="36" t="str">
        <f>R7</f>
        <v>AIA</v>
      </c>
      <c r="S69" s="36" t="str">
        <f>S7</f>
        <v>Genesis</v>
      </c>
      <c r="T69" s="36" t="str">
        <f>T7</f>
        <v>Genesis</v>
      </c>
      <c r="U69" s="36" t="str">
        <f>U7</f>
        <v>Genesis</v>
      </c>
      <c r="V69" s="36" t="str">
        <f>V7</f>
        <v>Genesis</v>
      </c>
      <c r="W69" s="35" t="str">
        <f>W7</f>
        <v>Genesis</v>
      </c>
      <c r="X69" s="34" t="str">
        <f>X7</f>
        <v>MRP</v>
      </c>
      <c r="Y69" s="36" t="str">
        <f>Y7</f>
        <v>MRP</v>
      </c>
      <c r="Z69" s="36" t="str">
        <f>Z7</f>
        <v>MRP</v>
      </c>
      <c r="AA69" s="35" t="str">
        <f>AA7</f>
        <v>MRP</v>
      </c>
      <c r="AB69" s="34" t="str">
        <f>AB7</f>
        <v>MRP</v>
      </c>
      <c r="AC69" s="36" t="str">
        <f>AC7</f>
        <v>Vector</v>
      </c>
      <c r="AD69" s="35" t="str">
        <f>AD7</f>
        <v>WIAL</v>
      </c>
      <c r="AE69" s="35" t="str">
        <f>AE7</f>
        <v>WIAL</v>
      </c>
      <c r="AF69" s="35" t="str">
        <f>AF7</f>
        <v>WIAL</v>
      </c>
      <c r="AG69" s="36" t="str">
        <f>AG7</f>
        <v>Contact</v>
      </c>
      <c r="AH69" s="36" t="str">
        <f>AH7</f>
        <v>Contact</v>
      </c>
      <c r="AI69" s="36" t="str">
        <f>AI7</f>
        <v>Contact</v>
      </c>
      <c r="AJ69" s="36" t="str">
        <f>AJ7</f>
        <v>Contact</v>
      </c>
      <c r="AK69" s="36" t="str">
        <f>AK7</f>
        <v>Contact</v>
      </c>
      <c r="AL69" s="36" t="str">
        <f>AL7</f>
        <v>Powerco</v>
      </c>
      <c r="AM69" s="36" t="str">
        <f>AM7</f>
        <v>Powerco</v>
      </c>
      <c r="AN69" s="36" t="str">
        <f>AN7</f>
        <v>Powerco</v>
      </c>
      <c r="AO69" s="35" t="str">
        <f>AO7</f>
        <v>Powerco</v>
      </c>
      <c r="AP69" s="34" t="str">
        <f>AP7</f>
        <v>Transpower</v>
      </c>
      <c r="AQ69" s="36" t="str">
        <f>AQ7</f>
        <v>Transpower</v>
      </c>
      <c r="AR69" s="36" t="str">
        <f>AR7</f>
        <v>Transpower</v>
      </c>
      <c r="AS69" s="36" t="str">
        <f>AS7</f>
        <v>Spark</v>
      </c>
      <c r="AT69" s="36" t="str">
        <f>AT7</f>
        <v>Spark</v>
      </c>
      <c r="AU69" s="36" t="str">
        <f>AU7</f>
        <v>Spark</v>
      </c>
      <c r="AV69" s="36" t="str">
        <f>AV7</f>
        <v>Spark</v>
      </c>
      <c r="AW69" s="35" t="str">
        <f>AW7</f>
        <v>Spark</v>
      </c>
      <c r="AX69" s="36" t="str">
        <f>AX7</f>
        <v>Telstra</v>
      </c>
      <c r="AY69" s="36" t="str">
        <f>AY7</f>
        <v>Telstra</v>
      </c>
      <c r="AZ69" s="36" t="str">
        <f>AZ7</f>
        <v>Fonterra</v>
      </c>
      <c r="BA69" s="36" t="str">
        <f>BA7</f>
        <v>Fonterra</v>
      </c>
      <c r="BB69" s="36" t="str">
        <f>BB7</f>
        <v>Fonterra</v>
      </c>
      <c r="BC69" s="36" t="str">
        <f>BC7</f>
        <v>Fonterra</v>
      </c>
      <c r="BD69" s="36" t="str">
        <f>BD7</f>
        <v>Fonterra</v>
      </c>
      <c r="BE69" s="36" t="str">
        <f>BE7</f>
        <v>Meridian</v>
      </c>
      <c r="BF69" s="35" t="str">
        <f>BF7</f>
        <v>Meridian</v>
      </c>
      <c r="BG69" s="35" t="str">
        <f>BG7</f>
        <v>CIAL</v>
      </c>
      <c r="BH69" s="37" t="str">
        <f>BH7</f>
        <v>CIAL</v>
      </c>
    </row>
    <row r="70" spans="1:60" x14ac:dyDescent="0.25">
      <c r="B70" s="52"/>
      <c r="H70" s="4"/>
      <c r="I70" s="4"/>
      <c r="J70" s="4"/>
      <c r="K70" s="4"/>
      <c r="M70" s="42">
        <f>M8</f>
        <v>42315</v>
      </c>
      <c r="N70" s="42">
        <f>N8</f>
        <v>42592</v>
      </c>
      <c r="O70" s="42">
        <f>O8</f>
        <v>42689</v>
      </c>
      <c r="P70" s="42">
        <f>P8</f>
        <v>43025</v>
      </c>
      <c r="Q70" s="42">
        <f>Q8</f>
        <v>43812</v>
      </c>
      <c r="R70" s="42">
        <f>R8</f>
        <v>44344</v>
      </c>
      <c r="S70" s="42">
        <f>S8</f>
        <v>42444</v>
      </c>
      <c r="T70" s="42">
        <f>T8</f>
        <v>42628</v>
      </c>
      <c r="U70" s="42">
        <f>U8</f>
        <v>43770</v>
      </c>
      <c r="V70" s="42">
        <f>V8</f>
        <v>44005</v>
      </c>
      <c r="W70" s="41">
        <f>W8</f>
        <v>44993</v>
      </c>
      <c r="X70" s="40">
        <f>X8</f>
        <v>41409</v>
      </c>
      <c r="Y70" s="42">
        <f>Y8</f>
        <v>42655</v>
      </c>
      <c r="Z70" s="41">
        <f>Z8</f>
        <v>43530</v>
      </c>
      <c r="AA70" s="41">
        <f>AA8</f>
        <v>43872</v>
      </c>
      <c r="AB70" s="40">
        <f>AB8</f>
        <v>44991</v>
      </c>
      <c r="AC70" s="42">
        <f>AC8</f>
        <v>41927</v>
      </c>
      <c r="AD70" s="41">
        <f>AD8</f>
        <v>41593</v>
      </c>
      <c r="AE70" s="41">
        <f>AE8</f>
        <v>43993</v>
      </c>
      <c r="AF70" s="41">
        <f>AF8</f>
        <v>44331</v>
      </c>
      <c r="AG70" s="42">
        <f>AG8</f>
        <v>41774</v>
      </c>
      <c r="AH70" s="41">
        <f>AH8</f>
        <v>42838</v>
      </c>
      <c r="AI70" s="41">
        <f>AI8</f>
        <v>43244</v>
      </c>
      <c r="AJ70" s="41">
        <f>AJ8</f>
        <v>43600</v>
      </c>
      <c r="AK70" s="41">
        <f>AK8</f>
        <v>43978</v>
      </c>
      <c r="AL70" s="42">
        <f>AL8</f>
        <v>41362</v>
      </c>
      <c r="AM70" s="42">
        <f>AM8</f>
        <v>42184</v>
      </c>
      <c r="AN70" s="42">
        <f>AN8</f>
        <v>43006</v>
      </c>
      <c r="AO70" s="41">
        <f>AO8</f>
        <v>43454</v>
      </c>
      <c r="AP70" s="40">
        <f>AP8</f>
        <v>42781</v>
      </c>
      <c r="AQ70" s="42">
        <f>AQ8</f>
        <v>43781</v>
      </c>
      <c r="AR70" s="42">
        <f>AR8</f>
        <v>43992</v>
      </c>
      <c r="AS70" s="42">
        <f>AS8</f>
        <v>41355</v>
      </c>
      <c r="AT70" s="42">
        <f>AT8</f>
        <v>42170</v>
      </c>
      <c r="AU70" s="42">
        <f>AU8</f>
        <v>42170</v>
      </c>
      <c r="AV70" s="42">
        <f>AV8</f>
        <v>42451</v>
      </c>
      <c r="AW70" s="41">
        <f>AW8</f>
        <v>43763</v>
      </c>
      <c r="AX70" s="42">
        <f>AX8</f>
        <v>41967</v>
      </c>
      <c r="AY70" s="42">
        <f>AY8</f>
        <v>42927</v>
      </c>
      <c r="AZ70" s="42">
        <f>AZ8</f>
        <v>41750</v>
      </c>
      <c r="BA70" s="42">
        <f>BA8</f>
        <v>42073</v>
      </c>
      <c r="BB70" s="42">
        <f>BB8</f>
        <v>42433</v>
      </c>
      <c r="BC70" s="42">
        <f>BC8</f>
        <v>43886</v>
      </c>
      <c r="BD70" s="42">
        <f>BD8</f>
        <v>44617</v>
      </c>
      <c r="BE70" s="42">
        <f>BE8</f>
        <v>42079</v>
      </c>
      <c r="BF70" s="41">
        <f>BF8</f>
        <v>42810</v>
      </c>
      <c r="BG70" s="41">
        <f>BG8</f>
        <v>43805</v>
      </c>
      <c r="BH70" s="41">
        <f>BH8</f>
        <v>44473</v>
      </c>
    </row>
    <row r="71" spans="1:60" x14ac:dyDescent="0.25">
      <c r="B71" s="52"/>
      <c r="L71" s="53">
        <f>A9</f>
        <v>41883</v>
      </c>
      <c r="M71" s="125">
        <f>IF(M37="","",M37-(D37+(E37-D37)/($E$8-$D$8)*($M$8-$D$8)))</f>
        <v>0.69230816788461258</v>
      </c>
      <c r="N71" s="125">
        <f>IF(N37="","",N37-(D37+(E37-D37)/($E$8-$D$8)*($N$8-$D$8)))</f>
        <v>0.85517062461536142</v>
      </c>
      <c r="O71" s="126">
        <f>IF(O37="","",O37-(D37+(E37-D37)/($E$8-$D$8)*($O$8-$D$8)))</f>
        <v>0.975679225961533</v>
      </c>
      <c r="P71" s="127">
        <f>IF(P37="","",P37-(D37+(E37-D37)/($E$8-$D$8)*($P$8-$D$8)))</f>
        <v>0.91862405134615521</v>
      </c>
      <c r="Q71" s="128">
        <f>IF(Q37="","",Q37-(F37+(G37-F37)/($G$8-$F$8)*($Q$8-$F$8)))</f>
        <v>1.1590916915176317</v>
      </c>
      <c r="R71" s="129">
        <f>IF(R37="","",R37-(H37+(I37-H37)/($I$8-$H$8)*($R$8-$H$8)))</f>
        <v>1.2525925508250291</v>
      </c>
      <c r="S71" s="125">
        <f>IF(S37="","",S37-(D37+(E37-D37)/($E$8-$D$8)*($S$8-$D$8)))</f>
        <v>1.1735493330769273</v>
      </c>
      <c r="T71" s="126">
        <f>IF(T37="","",T37-(D37+(E37-D37)/($E$8-$D$8)*($T$8-$D$8)))</f>
        <v>1.2898724101922836</v>
      </c>
      <c r="U71" s="129">
        <f>IF(U37="","",U37-(F37+(G37-F37)/($G$8-$F$8)*($U$8-$F$8)))</f>
        <v>1.7223911541687569</v>
      </c>
      <c r="V71" s="129">
        <f>IF(V37="","",V37-(G37+(H37-G37)/($H$8-$G$8)*($V$8-$G$8)))</f>
        <v>1.7595590665569487</v>
      </c>
      <c r="W71" s="126">
        <f>IF(W37="","",W37-(H37+(I37-H37)/($I$8-$H$8)*($W$8-$H$8)))</f>
        <v>1.918696098549983</v>
      </c>
      <c r="X71" s="130" t="str">
        <f>IF(X37="","",X37-(C37+(D37-C37)/($D$8-$C$8)*($X$8-$C$8)))</f>
        <v/>
      </c>
      <c r="Y71" s="126">
        <f>IF(Y37="","",Y37-(D37+(E37-D37)/($E$8-$D$8)*($Y$8-$D$8)))</f>
        <v>1.3392429749999968</v>
      </c>
      <c r="Z71" s="126">
        <f>IF(Z37="","",Z37-(E37+(F37-E37)/($F$8-$E$8)*($Z$8-$E$8)))</f>
        <v>1.6448042986483324</v>
      </c>
      <c r="AA71" s="126">
        <f>IF(AA37="","",AA37-(F37+(G37-F37)/($G$8-$F$8)*($AA$8-$F$8)))</f>
        <v>1.7469826359445948</v>
      </c>
      <c r="AB71" s="130">
        <f>IF(AB37="","",AB37-(H37+(I37-H37)/($I$8-$H$8)*($AB$8-$H$8)))</f>
        <v>2.1620133465000171</v>
      </c>
      <c r="AC71" s="126" t="e">
        <f>IF(AC37="","",AC37-(C37+(D37-C37)/($D$8-$C$8)*($AC$8-$C$8)))</f>
        <v>#VALUE!</v>
      </c>
      <c r="AD71" s="126" t="str">
        <f>IF(AD37="","",AD37-(C37+(D37-C37)/($D$8-$C$8)*($AD$8-$C$8)))</f>
        <v/>
      </c>
      <c r="AE71" s="126">
        <f>IF(AE37="","",AE37-(G37+(H37-G37)/($H$8-$G$8)*($AE$8-$G$8)))</f>
        <v>1.7126757580253269</v>
      </c>
      <c r="AF71" s="126">
        <f>IF(AF37="","",AF37-(H37+(I37-H37)/($I$8-$H$8)*($AF$8-$H$8)))</f>
        <v>1.6315545824999944</v>
      </c>
      <c r="AG71" s="126" t="str">
        <f>IF(AG37="","",AG37-(C37+(D37-C37)/($D$8-$C$8)*($AG$8-$C$8)))</f>
        <v/>
      </c>
      <c r="AH71" s="126">
        <f>IF(AH37="","",AH37-(D37+(E37-D37)/($E$8-$D$8)*($AH$8-$D$8)))</f>
        <v>1.5925735298076988</v>
      </c>
      <c r="AI71" s="126">
        <f>IF(AI37="","",AI37-(E37+(F37-E37)/($F$8-$E$8)*($AI$8-$E$8)))</f>
        <v>1.7406635173626381</v>
      </c>
      <c r="AJ71" s="126">
        <f>IF(AJ37="","",AJ37-(F37+(G37-F37)/($G$8-$F$8)*($AJ$8-$F$8)))</f>
        <v>1.6072531644115191</v>
      </c>
      <c r="AK71" s="130">
        <f>IF(AK37="","",AK37-(G37+(H37-G37)/($H$8-$G$8)*($AK$8-$G$8)))</f>
        <v>1.6967624548607523</v>
      </c>
      <c r="AL71" s="126"/>
      <c r="AM71" s="130">
        <f>IF(AM37="","",AM37-(D37+(E37-D37)/($E$8-$D$8)*($AM$8-$D$8)))</f>
        <v>1.0728327330768952</v>
      </c>
      <c r="AN71" s="126">
        <f>IF(AN37="","",AN37-(D37+(E37-D37)/($E$8-$D$8)*($AN$8-$D$8)))</f>
        <v>1.5507628974999754</v>
      </c>
      <c r="AO71" s="126">
        <f>IF(AO37="","",AO37-(E37+(F37-E37)/($F$8-$E$8)*($AO$8-$E$8)))</f>
        <v>1.7836897539010961</v>
      </c>
      <c r="AP71" s="130">
        <f>IF(AP37="","",AP37-(D37+(E37-D37)/($E$8-$D$8)*($AP$8-$D$8)))</f>
        <v>0.85311119076919573</v>
      </c>
      <c r="AQ71" s="126">
        <f>IF(AQ37="","",AQ37-(F37+(G37-F37)/($G$8-$F$8)*($AQ$8-$F$8)))</f>
        <v>1.0755290887720106</v>
      </c>
      <c r="AR71" s="130">
        <f>IF(AR37="","",AR37-(G37+(H37-G37)/($H$8-$G$8)*($AR$8-$G$8)))</f>
        <v>1.0985509664810031</v>
      </c>
      <c r="AS71" s="126"/>
      <c r="AT71" s="125">
        <f>IF(AT37="","",AT37-(D37+(E37-D37)/($E$8-$D$8)*($AT$8-$D$8)))</f>
        <v>0.74059325826921585</v>
      </c>
      <c r="AU71" s="125">
        <f>IF(AU37="","",AU37-(D37+(E37-D37)/($E$8-$D$8)*($AU$8-$D$8)))</f>
        <v>0.7416149557692413</v>
      </c>
      <c r="AV71" s="128">
        <f>IF(AV37="","",AV37-(D37+(E37-D37)/($E$8-$D$8)*($AV$8-$D$8)))</f>
        <v>0.92784457173076484</v>
      </c>
      <c r="AW71" s="129">
        <f>IF(AW37="","",AW37-(F37+(G37-F37)/($G$8-$F$8)*($AW$8-$F$8)))</f>
        <v>1.4061280591939314</v>
      </c>
      <c r="AX71" s="126" t="e">
        <f>IF(AX37="","",AX37-(C37+(D37-C37)/($D$8-$C$8)*($AX$8-$C$8)))</f>
        <v>#VALUE!</v>
      </c>
      <c r="AY71" s="130">
        <f>IF(AY37="","",AY37-(D37+(E37-D37)/($E$8-$D$8)*($AY$8-$D$8)))</f>
        <v>1.1526675301922928</v>
      </c>
      <c r="AZ71" s="126" t="str">
        <f>IF(AZ37="","",AZ37-(C37+(D37-C37)/($D$8-$C$8)*($AZ$8-$C$8)))</f>
        <v/>
      </c>
      <c r="BA71" s="130" t="e">
        <f>IF(BA37="","",BA37-(C37+(D37-C37)/($D$8-$C$8)*($BA$8-$C$8)))</f>
        <v>#VALUE!</v>
      </c>
      <c r="BB71" s="126">
        <f>IF(BB37="","",BB37-(D37+(E37-D37)/($E$8-$D$8)*($BB$8-$D$8)))</f>
        <v>0.67862745769232724</v>
      </c>
      <c r="BC71" s="126">
        <f>IF(BC37="","",BC37-(F37+(G37-F37)/($G$8-$F$8)*($BC$8-$F$8)))</f>
        <v>1.1096965008941941</v>
      </c>
      <c r="BD71" s="126">
        <f>IF(BD37="","",BD37-(H37+(I37-H37)/($I$8-$H$8)*($BD$8-$H$8)))</f>
        <v>1.3429413431500077</v>
      </c>
      <c r="BE71" s="126" t="e">
        <f>IF(BE37="","",BE37-(C37+(D37-C37)/($D$8-$C$8)*($BE$8-$C$8)))</f>
        <v>#VALUE!</v>
      </c>
      <c r="BF71" s="126">
        <f>IF(BF37="","",BF37-(D37+(E37-D37)/($E$8-$D$8)*($BF$8-$D$8)))</f>
        <v>1.3423099551923112</v>
      </c>
      <c r="BG71" s="126">
        <f>IF(BG37="","",BG37-(F37+(G37-F37)/($G$8-$F$8)*($BG$8-$F$8)))</f>
        <v>1.4570061315427996</v>
      </c>
      <c r="BH71" s="128">
        <f>IF(BH37="","",BH37-(H37+(I37-H37)/($I$8-$H$8)*($BH$8-$H$8)))</f>
        <v>1.6882549655500174</v>
      </c>
    </row>
    <row r="72" spans="1:60" x14ac:dyDescent="0.25">
      <c r="B72" s="52"/>
      <c r="L72" s="53">
        <f>A10</f>
        <v>41884</v>
      </c>
      <c r="M72" s="125">
        <f>IF(M38="","",M38-(D38+(E38-D38)/($E$8-$D$8)*($M$8-$D$8)))</f>
        <v>0.67865838042052085</v>
      </c>
      <c r="N72" s="125">
        <f>IF(N38="","",N38-(D38+(E38-D38)/($E$8-$D$8)*($N$8-$D$8)))</f>
        <v>0.80348147064613284</v>
      </c>
      <c r="O72" s="126">
        <f>IF(O38="","",O38-(D38+(E38-D38)/($E$8-$D$8)*($O$8-$D$8)))</f>
        <v>0.77325155921794586</v>
      </c>
      <c r="P72" s="125">
        <f>IF(P38="","",P38-(D38+(E38-D38)/($E$8-$D$8)*($P$8-$D$8)))</f>
        <v>0.89710159847176074</v>
      </c>
      <c r="Q72" s="126">
        <f>IF(Q38="","",Q38-(F38+(G38-F38)/($G$8-$F$8)*($Q$8-$F$8)))</f>
        <v>1.15083862042819</v>
      </c>
      <c r="R72" s="129">
        <f>IF(R38="","",R38-(H38+(I38-H38)/($I$8-$H$8)*($R$8-$H$8)))</f>
        <v>1.2454461611250327</v>
      </c>
      <c r="S72" s="125">
        <f>IF(S38="","",S38-(D38+(E38-D38)/($E$8-$D$8)*($S$8-$D$8)))</f>
        <v>1.1621893018974494</v>
      </c>
      <c r="T72" s="126">
        <f>IF(T38="","",T38-(D38+(E38-D38)/($E$8-$D$8)*($T$8-$D$8)))</f>
        <v>1.2797283079769013</v>
      </c>
      <c r="U72" s="129">
        <f>IF(U38="","",U38-(F38+(G38-F38)/($G$8-$F$8)*($U$8-$F$8)))</f>
        <v>1.7144483751700301</v>
      </c>
      <c r="V72" s="129">
        <f>IF(V38="","",V38-(G38+(H38-G38)/($H$8-$G$8)*($V$8-$G$8)))</f>
        <v>1.7500188372152001</v>
      </c>
      <c r="W72" s="126">
        <f>IF(W38="","",W38-(H38+(I38-H38)/($I$8-$H$8)*($W$8-$H$8)))</f>
        <v>1.9113581382499936</v>
      </c>
      <c r="X72" s="130" t="str">
        <f>IF(X38="","",X38-(C38+(D38-C38)/($D$8-$C$8)*($X$8-$C$8)))</f>
        <v/>
      </c>
      <c r="Y72" s="126">
        <f>IF(Y38="","",Y38-(D38+(E38-D38)/($E$8-$D$8)*($Y$8-$D$8)))</f>
        <v>1.3234257640999871</v>
      </c>
      <c r="Z72" s="126">
        <f>IF(Z38="","",Z38-(E38+(F38-E38)/($F$8-$E$8)*($Z$8-$E$8)))</f>
        <v>1.6407212354670389</v>
      </c>
      <c r="AA72" s="126">
        <f>IF(AA38="","",AA38-(F38+(G38-F38)/($G$8-$F$8)*($AA$8-$F$8)))</f>
        <v>1.7361952140113486</v>
      </c>
      <c r="AB72" s="130">
        <f>IF(AB38="","",AB38-(H38+(I38-H38)/($I$8-$H$8)*($AB$8-$H$8)))</f>
        <v>2.1587827549999616</v>
      </c>
      <c r="AC72" s="126" t="e">
        <f>IF(AC38="","",AC38-(C38+(D38-C38)/($D$8-$C$8)*($AC$8-$C$8)))</f>
        <v>#VALUE!</v>
      </c>
      <c r="AD72" s="126" t="str">
        <f>IF(AD38="","",AD38-(C38+(D38-C38)/($D$8-$C$8)*($AD$8-$C$8)))</f>
        <v/>
      </c>
      <c r="AE72" s="126">
        <f>IF(AE38="","",AE38-(G38+(H38-G38)/($H$8-$G$8)*($AE$8-$G$8)))</f>
        <v>1.7030129398733882</v>
      </c>
      <c r="AF72" s="126">
        <f>IF(AF38="","",AF38-(H38+(I38-H38)/($I$8-$H$8)*($AF$8-$H$8)))</f>
        <v>1.6253855625000035</v>
      </c>
      <c r="AG72" s="126" t="str">
        <f>IF(AG38="","",AG38-(C38+(D38-C38)/($D$8-$C$8)*($AG$8-$C$8)))</f>
        <v/>
      </c>
      <c r="AH72" s="126">
        <f>IF(AH38="","",AH38-(D38+(E38-D38)/($E$8-$D$8)*($AH$8-$D$8)))</f>
        <v>1.5820461578230383</v>
      </c>
      <c r="AI72" s="126">
        <f>IF(AI38="","",AI38-(E38+(F38-E38)/($F$8-$E$8)*($AI$8-$E$8)))</f>
        <v>1.7341367572527617</v>
      </c>
      <c r="AJ72" s="126">
        <f>IF(AJ38="","",AJ38-(F38+(G38-F38)/($G$8-$F$8)*($AJ$8-$F$8)))</f>
        <v>1.5995121886599284</v>
      </c>
      <c r="AK72" s="130">
        <f>IF(AK38="","",AK38-(G38+(H38-G38)/($H$8-$G$8)*($AK$8-$G$8)))</f>
        <v>1.6859167481961919</v>
      </c>
      <c r="AL72" s="126"/>
      <c r="AM72" s="130">
        <f>IF(AM38="","",AM38-(D38+(E38-D38)/($E$8-$D$8)*($AM$8-$D$8)))</f>
        <v>1.0589043792307673</v>
      </c>
      <c r="AN72" s="126">
        <f>IF(AN38="","",AN38-(D38+(E38-D38)/($E$8-$D$8)*($AN$8-$D$8)))</f>
        <v>1.5432172936999748</v>
      </c>
      <c r="AO72" s="126">
        <f>IF(AO38="","",AO38-(E38+(F38-E38)/($F$8-$E$8)*($AO$8-$E$8)))</f>
        <v>1.7766899780219725</v>
      </c>
      <c r="AP72" s="130">
        <f>IF(AP38="","",AP38-(D38+(E38-D38)/($E$8-$D$8)*($AP$8-$D$8)))</f>
        <v>0.84261731350767732</v>
      </c>
      <c r="AQ72" s="126">
        <f>IF(AQ38="","",AQ38-(F38+(G38-F38)/($G$8-$F$8)*($AQ$8-$F$8)))</f>
        <v>1.069567700535254</v>
      </c>
      <c r="AR72" s="130">
        <f>IF(AR38="","",AR38-(G38+(H38-G38)/($H$8-$G$8)*($AR$8-$G$8)))</f>
        <v>1.0899212600949131</v>
      </c>
      <c r="AS72" s="126"/>
      <c r="AT72" s="125">
        <f>IF(AT38="","",AT38-(D38+(E38-D38)/($E$8-$D$8)*($AT$8-$D$8)))</f>
        <v>0.72539141124104933</v>
      </c>
      <c r="AU72" s="125">
        <f>IF(AU38="","",AU38-(D38+(E38-D38)/($E$8-$D$8)*($AU$8-$D$8)))</f>
        <v>0.72539141124104933</v>
      </c>
      <c r="AV72" s="126">
        <f>IF(AV38="","",AV38-(D38+(E38-D38)/($E$8-$D$8)*($AV$8-$D$8)))</f>
        <v>0.91660879089231262</v>
      </c>
      <c r="AW72" s="129">
        <f>IF(AW38="","",AW38-(F38+(G38-F38)/($G$8-$F$8)*($AW$8-$F$8)))</f>
        <v>1.3992738172103198</v>
      </c>
      <c r="AX72" s="126" t="e">
        <f>IF(AX38="","",AX38-(C38+(D38-C38)/($D$8-$C$8)*($AX$8-$C$8)))</f>
        <v>#VALUE!</v>
      </c>
      <c r="AY72" s="130">
        <f>IF(AY38="","",AY38-(D38+(E38-D38)/($E$8-$D$8)*($AY$8-$D$8)))</f>
        <v>1.1478311625435671</v>
      </c>
      <c r="AZ72" s="126" t="str">
        <f>IF(AZ38="","",AZ38-(C38+(D38-C38)/($D$8-$C$8)*($AZ$8-$C$8)))</f>
        <v/>
      </c>
      <c r="BA72" s="130" t="e">
        <f>IF(BA38="","",BA38-(C38+(D38-C38)/($D$8-$C$8)*($BA$8-$C$8)))</f>
        <v>#VALUE!</v>
      </c>
      <c r="BB72" s="126">
        <f>IF(BB38="","",BB38-(D38+(E38-D38)/($E$8-$D$8)*($BB$8-$D$8)))</f>
        <v>0.65685467597692071</v>
      </c>
      <c r="BC72" s="126">
        <f>IF(BC38="","",BC38-(F38+(G38-F38)/($G$8-$F$8)*($BC$8-$F$8)))</f>
        <v>1.1008737699307041</v>
      </c>
      <c r="BD72" s="126">
        <f>IF(BD38="","",BD38-(H38+(I38-H38)/($I$8-$H$8)*($BD$8-$H$8)))</f>
        <v>1.3437752047499991</v>
      </c>
      <c r="BE72" s="126" t="e">
        <f>IF(BE38="","",BE38-(C38+(D38-C38)/($D$8-$C$8)*($BE$8-$C$8)))</f>
        <v>#VALUE!</v>
      </c>
      <c r="BF72" s="129">
        <f>IF(BF38="","",BF38-(D38+(E38-D38)/($E$8-$D$8)*($BF$8-$D$8)))</f>
        <v>1.3323186793435626</v>
      </c>
      <c r="BG72" s="126">
        <f>IF(BG38="","",BG38-(F38+(G38-F38)/($G$8-$F$8)*($BG$8-$F$8)))</f>
        <v>1.4477726824685089</v>
      </c>
      <c r="BH72" s="126">
        <f>IF(BH38="","",BH38-(H38+(I38-H38)/($I$8-$H$8)*($BH$8-$H$8)))</f>
        <v>1.6794125932500128</v>
      </c>
    </row>
    <row r="73" spans="1:60" x14ac:dyDescent="0.25">
      <c r="B73" s="52"/>
      <c r="L73" s="53">
        <f>A11</f>
        <v>41885</v>
      </c>
      <c r="M73" s="125">
        <f>IF(M39="","",M39-(D39+(E39-D39)/($E$8-$D$8)*($M$8-$D$8)))</f>
        <v>0.67503651719234359</v>
      </c>
      <c r="N73" s="125">
        <f>IF(N39="","",N39-(D39+(E39-D39)/($E$8-$D$8)*($N$8-$D$8)))</f>
        <v>0.82015786580771532</v>
      </c>
      <c r="O73" s="126">
        <f>IF(O39="","",O39-(D39+(E39-D39)/($E$8-$D$8)*($O$8-$D$8)))</f>
        <v>0.94243344923076089</v>
      </c>
      <c r="P73" s="125">
        <f>IF(P39="","",P39-(D39+(E39-D39)/($E$8-$D$8)*($P$8-$D$8)))</f>
        <v>0.88606252892306347</v>
      </c>
      <c r="Q73" s="126">
        <f>IF(Q39="","",Q39-(F39+(G39-F39)/($G$8-$F$8)*($Q$8-$F$8)))</f>
        <v>1.1551115955667299</v>
      </c>
      <c r="R73" s="129">
        <f>IF(R39="","",R39-(H39+(I39-H39)/($I$8-$H$8)*($R$8-$H$8)))</f>
        <v>1.2354050076000229</v>
      </c>
      <c r="S73" s="125">
        <f>IF(S39="","",S39-(D39+(E39-D39)/($E$8-$D$8)*($S$8-$D$8)))</f>
        <v>1.1487656415384597</v>
      </c>
      <c r="T73" s="126">
        <f>IF(T39="","",T39-(D39+(E39-D39)/($E$8-$D$8)*($T$8-$D$8)))</f>
        <v>1.2566872893461678</v>
      </c>
      <c r="U73" s="129">
        <f>IF(U39="","",U39-(F39+(G39-F39)/($G$8-$F$8)*($U$8-$F$8)))</f>
        <v>1.7143818947103115</v>
      </c>
      <c r="V73" s="129">
        <f>IF(V39="","",V39-(G39+(H39-G39)/($H$8-$G$8)*($V$8-$G$8)))</f>
        <v>1.7548799863291134</v>
      </c>
      <c r="W73" s="126">
        <f>IF(W39="","",W39-(H39+(I39-H39)/($I$8-$H$8)*($W$8-$H$8)))</f>
        <v>1.9063659223999929</v>
      </c>
      <c r="X73" s="130" t="str">
        <f>IF(X39="","",X39-(C39+(D39-C39)/($D$8-$C$8)*($X$8-$C$8)))</f>
        <v/>
      </c>
      <c r="Y73" s="126">
        <f>IF(Y39="","",Y39-(D39+(E39-D39)/($E$8-$D$8)*($Y$8-$D$8)))</f>
        <v>1.308201791999994</v>
      </c>
      <c r="Z73" s="126">
        <f>IF(Z39="","",Z39-(E39+(F39-E39)/($F$8-$E$8)*($Z$8-$E$8)))</f>
        <v>1.6308336181593113</v>
      </c>
      <c r="AA73" s="126">
        <f>IF(AA39="","",AA39-(F39+(G39-F39)/($G$8-$F$8)*($AA$8-$F$8)))</f>
        <v>1.7345614196473473</v>
      </c>
      <c r="AB73" s="130">
        <f>IF(AB39="","",AB39-(H39+(I39-H39)/($I$8-$H$8)*($AB$8-$H$8)))</f>
        <v>2.1518358319999873</v>
      </c>
      <c r="AC73" s="126" t="e">
        <f>IF(AC39="","",AC39-(C39+(D39-C39)/($D$8-$C$8)*($AC$8-$C$8)))</f>
        <v>#VALUE!</v>
      </c>
      <c r="AD73" s="126" t="str">
        <f>IF(AD39="","",AD39-(C39+(D39-C39)/($D$8-$C$8)*($AD$8-$C$8)))</f>
        <v/>
      </c>
      <c r="AE73" s="126">
        <f>IF(AE39="","",AE39-(G39+(H39-G39)/($H$8-$G$8)*($AE$8-$G$8)))</f>
        <v>1.6978824739240492</v>
      </c>
      <c r="AF73" s="126">
        <f>IF(AF39="","",AF39-(H39+(I39-H39)/($I$8-$H$8)*($AF$8-$H$8)))</f>
        <v>1.6176736575000072</v>
      </c>
      <c r="AG73" s="126" t="str">
        <f>IF(AG39="","",AG39-(C39+(D39-C39)/($D$8-$C$8)*($AG$8-$C$8)))</f>
        <v/>
      </c>
      <c r="AH73" s="126">
        <f>IF(AH39="","",AH39-(D39+(E39-D39)/($E$8-$D$8)*($AH$8-$D$8)))</f>
        <v>1.4946439016538813</v>
      </c>
      <c r="AI73" s="126">
        <f>IF(AI39="","",AI39-(E39+(F39-E39)/($F$8-$E$8)*($AI$8-$E$8)))</f>
        <v>1.6903414124450604</v>
      </c>
      <c r="AJ73" s="126">
        <f>IF(AJ39="","",AJ39-(F39+(G39-F39)/($G$8-$F$8)*($AJ$8-$F$8)))</f>
        <v>1.5840177310964139</v>
      </c>
      <c r="AK73" s="130">
        <f>IF(AK39="","",AK39-(G39+(H39-G39)/($H$8-$G$8)*($AK$8-$G$8)))</f>
        <v>1.659568833417719</v>
      </c>
      <c r="AL73" s="126"/>
      <c r="AM73" s="130">
        <f>IF(AM39="","",AM39-(D39+(E39-D39)/($E$8-$D$8)*($AM$8-$D$8)))</f>
        <v>1.063164881538464</v>
      </c>
      <c r="AN73" s="126">
        <f>IF(AN39="","",AN39-(D39+(E39-D39)/($E$8-$D$8)*($AN$8-$D$8)))</f>
        <v>1.5209571915000089</v>
      </c>
      <c r="AO73" s="126">
        <f>IF(AO39="","",AO39-(E39+(F39-E39)/($F$8-$E$8)*($AO$8-$E$8)))</f>
        <v>1.7658002470603984</v>
      </c>
      <c r="AP73" s="130">
        <f>IF(AP39="","",AP39-(D39+(E39-D39)/($E$8-$D$8)*($AP$8-$D$8)))</f>
        <v>0.77781101688464327</v>
      </c>
      <c r="AQ73" s="126">
        <f>IF(AQ39="","",AQ39-(F39+(G39-F39)/($G$8-$F$8)*($AQ$8-$F$8)))</f>
        <v>1.055837041958414</v>
      </c>
      <c r="AR73" s="130">
        <f>IF(AR39="","",AR39-(G39+(H39-G39)/($H$8-$G$8)*($AR$8-$G$8)))</f>
        <v>1.0754327645569424</v>
      </c>
      <c r="AS73" s="126"/>
      <c r="AT73" s="125">
        <f>IF(AT39="","",AT39-(D39+(E39-D39)/($E$8-$D$8)*($AT$8-$D$8)))</f>
        <v>0.70176568738462697</v>
      </c>
      <c r="AU73" s="125">
        <f>IF(AU39="","",AU39-(D39+(E39-D39)/($E$8-$D$8)*($AU$8-$D$8)))</f>
        <v>0.70278728488464415</v>
      </c>
      <c r="AV73" s="126">
        <f>IF(AV39="","",AV39-(D39+(E39-D39)/($E$8-$D$8)*($AV$8-$D$8)))</f>
        <v>0.90281558861539013</v>
      </c>
      <c r="AW73" s="129">
        <f>IF(AW39="","",AW39-(F39+(G39-F39)/($G$8-$F$8)*($AW$8-$F$8)))</f>
        <v>1.3951271512342407</v>
      </c>
      <c r="AX73" s="126" t="e">
        <f>IF(AX39="","",AX39-(C39+(D39-C39)/($D$8-$C$8)*($AX$8-$C$8)))</f>
        <v>#VALUE!</v>
      </c>
      <c r="AY73" s="130">
        <f>IF(AY39="","",AY39-(D39+(E39-D39)/($E$8-$D$8)*($AY$8-$D$8)))</f>
        <v>1.1050579898461352</v>
      </c>
      <c r="AZ73" s="126" t="str">
        <f>IF(AZ39="","",AZ39-(C39+(D39-C39)/($D$8-$C$8)*($AZ$8-$C$8)))</f>
        <v/>
      </c>
      <c r="BA73" s="130" t="e">
        <f>IF(BA39="","",BA39-(C39+(D39-C39)/($D$8-$C$8)*($BA$8-$C$8)))</f>
        <v>#VALUE!</v>
      </c>
      <c r="BB73" s="126">
        <f>IF(BB39="","",BB39-(D39+(E39-D39)/($E$8-$D$8)*($BB$8-$D$8)))</f>
        <v>0.64195518934617279</v>
      </c>
      <c r="BC73" s="126">
        <f>IF(BC39="","",BC39-(F39+(G39-F39)/($G$8-$F$8)*($BC$8-$F$8)))</f>
        <v>1.0968117465994629</v>
      </c>
      <c r="BD73" s="126">
        <f>IF(BD39="","",BD39-(H39+(I39-H39)/($I$8-$H$8)*($BD$8-$H$8)))</f>
        <v>1.3322307472000139</v>
      </c>
      <c r="BE73" s="126" t="e">
        <f>IF(BE39="","",BE39-(C39+(D39-C39)/($D$8-$C$8)*($BE$8-$C$8)))</f>
        <v>#VALUE!</v>
      </c>
      <c r="BF73" s="129">
        <f>IF(BF39="","",BF39-(D39+(E39-D39)/($E$8-$D$8)*($BF$8-$D$8)))</f>
        <v>1.3100197058461811</v>
      </c>
      <c r="BG73" s="126">
        <f>IF(BG39="","",BG39-(F39+(G39-F39)/($G$8-$F$8)*($BG$8-$F$8)))</f>
        <v>1.446071672090647</v>
      </c>
      <c r="BH73" s="126">
        <f>IF(BH39="","",BH39-(H39+(I39-H39)/($I$8-$H$8)*($BH$8-$H$8)))</f>
        <v>1.674995378400002</v>
      </c>
    </row>
    <row r="74" spans="1:60" x14ac:dyDescent="0.25">
      <c r="B74" s="52"/>
      <c r="L74" s="53">
        <f>A12</f>
        <v>41886</v>
      </c>
      <c r="M74" s="125">
        <f>IF(M40="","",M40-(D40+(E40-D40)/($E$8-$D$8)*($M$8-$D$8)))</f>
        <v>0.67847613982050792</v>
      </c>
      <c r="N74" s="125">
        <f>IF(N40="","",N40-(D40+(E40-D40)/($E$8-$D$8)*($N$8-$D$8)))</f>
        <v>0.82378467984615211</v>
      </c>
      <c r="O74" s="126">
        <f>IF(O40="","",O40-(D40+(E40-D40)/($E$8-$D$8)*($O$8-$D$8)))</f>
        <v>0.96685632871792393</v>
      </c>
      <c r="P74" s="125">
        <f>IF(P40="","",P40-(D40+(E40-D40)/($E$8-$D$8)*($P$8-$D$8)))</f>
        <v>0.89633371687180974</v>
      </c>
      <c r="Q74" s="126">
        <f>IF(Q40="","",Q40-(F40+(G40-F40)/($G$8-$F$8)*($Q$8-$F$8)))</f>
        <v>1.1630747551889042</v>
      </c>
      <c r="R74" s="129">
        <f>IF(R40="","",R40-(H40+(I40-H40)/($I$8-$H$8)*($R$8-$H$8)))</f>
        <v>1.241592635946434</v>
      </c>
      <c r="S74" s="125">
        <f>IF(S40="","",S40-(D40+(E40-D40)/($E$8-$D$8)*($S$8-$D$8)))</f>
        <v>1.1437498558974104</v>
      </c>
      <c r="T74" s="126">
        <f>IF(T40="","",T40-(D40+(E40-D40)/($E$8-$D$8)*($T$8-$D$8)))</f>
        <v>1.2330191910769059</v>
      </c>
      <c r="U74" s="129">
        <f>IF(U40="","",U40-(F40+(G40-F40)/($G$8-$F$8)*($U$8-$F$8)))</f>
        <v>1.6893765232367377</v>
      </c>
      <c r="V74" s="129">
        <f>IF(V40="","",V40-(G40+(H40-G40)/($H$8-$G$8)*($V$8-$G$8)))</f>
        <v>1.7239425650316242</v>
      </c>
      <c r="W74" s="126">
        <f>IF(W40="","",W40-(H40+(I40-H40)/($I$8-$H$8)*($W$8-$H$8)))</f>
        <v>1.8778467964642758</v>
      </c>
      <c r="X74" s="130" t="str">
        <f>IF(X40="","",X40-(C40+(D40-C40)/($D$8-$C$8)*($X$8-$C$8)))</f>
        <v/>
      </c>
      <c r="Y74" s="126">
        <f>IF(Y40="","",Y40-(D40+(E40-D40)/($E$8-$D$8)*($Y$8-$D$8)))</f>
        <v>1.2850709994999709</v>
      </c>
      <c r="Z74" s="126">
        <f>IF(Z40="","",Z40-(E40+(F40-E40)/($F$8-$E$8)*($Z$8-$E$8)))</f>
        <v>1.6147386540494235</v>
      </c>
      <c r="AA74" s="126">
        <f>IF(AA40="","",AA40-(F40+(G40-F40)/($G$8-$F$8)*($AA$8-$F$8)))</f>
        <v>1.7149586190491082</v>
      </c>
      <c r="AB74" s="130">
        <f>IF(AB40="","",AB40-(H40+(I40-H40)/($I$8-$H$8)*($AB$8-$H$8)))</f>
        <v>2.127437377857154</v>
      </c>
      <c r="AC74" s="126" t="e">
        <f>IF(AC40="","",AC40-(C40+(D40-C40)/($D$8-$C$8)*($AC$8-$C$8)))</f>
        <v>#VALUE!</v>
      </c>
      <c r="AD74" s="126" t="str">
        <f>IF(AD40="","",AD40-(C40+(D40-C40)/($D$8-$C$8)*($AD$8-$C$8)))</f>
        <v/>
      </c>
      <c r="AE74" s="126">
        <f>IF(AE40="","",AE40-(G40+(H40-G40)/($H$8-$G$8)*($AE$8-$G$8)))</f>
        <v>1.7040158580696003</v>
      </c>
      <c r="AF74" s="126">
        <f>IF(AF40="","",AF40-(H40+(I40-H40)/($I$8-$H$8)*($AF$8-$H$8)))</f>
        <v>1.6229267999999797</v>
      </c>
      <c r="AG74" s="126" t="str">
        <f>IF(AG40="","",AG40-(C40+(D40-C40)/($D$8-$C$8)*($AG$8-$C$8)))</f>
        <v/>
      </c>
      <c r="AH74" s="126">
        <f>IF(AH40="","",AH40-(D40+(E40-D40)/($E$8-$D$8)*($AH$8-$D$8)))</f>
        <v>1.5041579099231042</v>
      </c>
      <c r="AI74" s="126">
        <f>IF(AI40="","",AI40-(E40+(F40-E40)/($F$8-$E$8)*($AI$8-$E$8)))</f>
        <v>1.6942779466208586</v>
      </c>
      <c r="AJ74" s="126">
        <f>IF(AJ40="","",AJ40-(F40+(G40-F40)/($G$8-$F$8)*($AJ$8-$F$8)))</f>
        <v>1.583439869684268</v>
      </c>
      <c r="AK74" s="130">
        <f>IF(AK40="","",AK40-(G40+(H40-G40)/($H$8-$G$8)*($AK$8-$G$8)))</f>
        <v>1.6636801243670787</v>
      </c>
      <c r="AL74" s="126"/>
      <c r="AM74" s="130">
        <f>IF(AM40="","",AM40-(D40+(E40-D40)/($E$8-$D$8)*($AM$8-$D$8)))</f>
        <v>1.0678933767307375</v>
      </c>
      <c r="AN74" s="126">
        <f>IF(AN40="","",AN40-(D40+(E40-D40)/($E$8-$D$8)*($AN$8-$D$8)))</f>
        <v>1.5244104964999838</v>
      </c>
      <c r="AO74" s="126">
        <f>IF(AO40="","",AO40-(E40+(F40-E40)/($F$8-$E$8)*($AO$8-$E$8)))</f>
        <v>1.7692354729670097</v>
      </c>
      <c r="AP74" s="130">
        <f>IF(AP40="","",AP40-(D40+(E40-D40)/($E$8-$D$8)*($AP$8-$D$8)))</f>
        <v>0.78115099630770946</v>
      </c>
      <c r="AQ74" s="126">
        <f>IF(AQ40="","",AQ40-(F40+(G40-F40)/($G$8-$F$8)*($AQ$8-$F$8)))</f>
        <v>1.0596079564861469</v>
      </c>
      <c r="AR74" s="130">
        <f>IF(AR40="","",AR40-(G40+(H40-G40)/($H$8-$G$8)*($AR$8-$G$8)))</f>
        <v>1.0815111658227572</v>
      </c>
      <c r="AS74" s="126"/>
      <c r="AT74" s="125">
        <f>IF(AT40="","",AT40-(D40+(E40-D40)/($E$8-$D$8)*($AT$8-$D$8)))</f>
        <v>0.73025581264101769</v>
      </c>
      <c r="AU74" s="125">
        <f>IF(AU40="","",AU40-(D40+(E40-D40)/($E$8-$D$8)*($AU$8-$D$8)))</f>
        <v>0.73025581264101769</v>
      </c>
      <c r="AV74" s="126">
        <f>IF(AV40="","",AV40-(D40+(E40-D40)/($E$8-$D$8)*($AV$8-$D$8)))</f>
        <v>0.89564626919232015</v>
      </c>
      <c r="AW74" s="129">
        <f>IF(AW40="","",AW40-(F40+(G40-F40)/($G$8-$F$8)*($AW$8-$F$8)))</f>
        <v>1.3999070170780525</v>
      </c>
      <c r="AX74" s="126" t="e">
        <f>IF(AX40="","",AX40-(C40+(D40-C40)/($D$8-$C$8)*($AX$8-$C$8)))</f>
        <v>#VALUE!</v>
      </c>
      <c r="AY74" s="130">
        <f>IF(AY40="","",AY40-(D40+(E40-D40)/($E$8-$D$8)*($AY$8-$D$8)))</f>
        <v>1.1263028732435765</v>
      </c>
      <c r="AZ74" s="126" t="str">
        <f>IF(AZ40="","",AZ40-(C40+(D40-C40)/($D$8-$C$8)*($AZ$8-$C$8)))</f>
        <v/>
      </c>
      <c r="BA74" s="130" t="e">
        <f>IF(BA40="","",BA40-(C40+(D40-C40)/($D$8-$C$8)*($BA$8-$C$8)))</f>
        <v>#VALUE!</v>
      </c>
      <c r="BB74" s="126">
        <f>IF(BB40="","",BB40-(D40+(E40-D40)/($E$8-$D$8)*($BB$8-$D$8)))</f>
        <v>0.64534306107693595</v>
      </c>
      <c r="BC74" s="126">
        <f>IF(BC40="","",BC40-(F40+(G40-F40)/($G$8-$F$8)*($BC$8-$F$8)))</f>
        <v>1.1039338163664709</v>
      </c>
      <c r="BD74" s="126">
        <f>IF(BD40="","",BD40-(H40+(I40-H40)/($I$8-$H$8)*($BD$8-$H$8)))</f>
        <v>1.3382612583213991</v>
      </c>
      <c r="BE74" s="126" t="e">
        <f>IF(BE40="","",BE40-(C40+(D40-C40)/($D$8-$C$8)*($BE$8-$C$8)))</f>
        <v>#VALUE!</v>
      </c>
      <c r="BF74" s="129">
        <f>IF(BF40="","",BF40-(D40+(E40-D40)/($E$8-$D$8)*($BF$8-$D$8)))</f>
        <v>1.3056657242436187</v>
      </c>
      <c r="BG74" s="126">
        <f>IF(BG40="","",BG40-(F40+(G40-F40)/($G$8-$F$8)*($BG$8-$F$8)))</f>
        <v>1.4499366665302169</v>
      </c>
      <c r="BH74" s="126">
        <f>IF(BH40="","",BH40-(H40+(I40-H40)/($I$8-$H$8)*($BH$8-$H$8)))</f>
        <v>1.6734596686071219</v>
      </c>
    </row>
    <row r="75" spans="1:60" x14ac:dyDescent="0.25">
      <c r="B75" s="52"/>
      <c r="L75" s="53">
        <f>A13</f>
        <v>41887</v>
      </c>
      <c r="M75" s="125">
        <f>IF(M41="","",M41-(D41+(E41-D41)/($E$8-$D$8)*($M$8-$D$8)))</f>
        <v>0.6526478293923228</v>
      </c>
      <c r="N75" s="125">
        <f>IF(N41="","",N41-(D41+(E41-D41)/($E$8-$D$8)*($N$8-$D$8)))</f>
        <v>0.79781919040766081</v>
      </c>
      <c r="O75" s="126">
        <f>IF(O41="","",O41-(D41+(E41-D41)/($E$8-$D$8)*($O$8-$D$8)))</f>
        <v>0.94181330523073958</v>
      </c>
      <c r="P75" s="125">
        <f>IF(P41="","",P41-(D41+(E41-D41)/($E$8-$D$8)*($P$8-$D$8)))</f>
        <v>0.88584796812305244</v>
      </c>
      <c r="Q75" s="126">
        <f>IF(Q41="","",Q41-(F41+(G41-F41)/($G$8-$F$8)*($Q$8-$F$8)))</f>
        <v>1.1617599603841695</v>
      </c>
      <c r="R75" s="129">
        <f>IF(R41="","",R41-(H41+(I41-H41)/($I$8-$H$8)*($R$8-$H$8)))</f>
        <v>1.2468336533142708</v>
      </c>
      <c r="S75" s="125">
        <f>IF(S41="","",S41-(D41+(E41-D41)/($E$8-$D$8)*($S$8-$D$8)))</f>
        <v>1.0938783335384312</v>
      </c>
      <c r="T75" s="126">
        <f>IF(T41="","",T41-(D41+(E41-D41)/($E$8-$D$8)*($T$8-$D$8)))</f>
        <v>1.2137964846461213</v>
      </c>
      <c r="U75" s="129">
        <f>IF(U41="","",U41-(F41+(G41-F41)/($G$8-$F$8)*($U$8-$F$8)))</f>
        <v>1.6907281622481269</v>
      </c>
      <c r="V75" s="129">
        <f>IF(V41="","",V41-(G41+(H41-G41)/($H$8-$G$8)*($V$8-$G$8)))</f>
        <v>1.7267880333924168</v>
      </c>
      <c r="W75" s="126">
        <f>IF(W41="","",W41-(H41+(I41-H41)/($I$8-$H$8)*($W$8-$H$8)))</f>
        <v>1.8854992370428487</v>
      </c>
      <c r="X75" s="130" t="str">
        <f>IF(X41="","",X41-(C41+(D41-C41)/($D$8-$C$8)*($X$8-$C$8)))</f>
        <v/>
      </c>
      <c r="Y75" s="126">
        <f>IF(Y41="","",Y41-(D41+(E41-D41)/($E$8-$D$8)*($Y$8-$D$8)))</f>
        <v>1.2634864171999887</v>
      </c>
      <c r="Z75" s="126">
        <f>IF(Z41="","",Z41-(E41+(F41-E41)/($F$8-$E$8)*($Z$8-$E$8)))</f>
        <v>1.6118917767692365</v>
      </c>
      <c r="AA75" s="126">
        <f>IF(AA41="","",AA41-(F41+(G41-F41)/($G$8-$F$8)*($AA$8-$F$8)))</f>
        <v>1.7150030866499302</v>
      </c>
      <c r="AB75" s="130">
        <f>IF(AB41="","",AB41-(H41+(I41-H41)/($I$8-$H$8)*($AB$8-$H$8)))</f>
        <v>2.1289547830714053</v>
      </c>
      <c r="AC75" s="126" t="e">
        <f>IF(AC41="","",AC41-(C41+(D41-C41)/($D$8-$C$8)*($AC$8-$C$8)))</f>
        <v>#VALUE!</v>
      </c>
      <c r="AD75" s="126" t="str">
        <f>IF(AD41="","",AD41-(C41+(D41-C41)/($D$8-$C$8)*($AD$8-$C$8)))</f>
        <v/>
      </c>
      <c r="AE75" s="126">
        <f>IF(AE41="","",AE41-(G41+(H41-G41)/($H$8-$G$8)*($AE$8-$G$8)))</f>
        <v>1.7047072010633357</v>
      </c>
      <c r="AF75" s="126">
        <f>IF(AF41="","",AF41-(H41+(I41-H41)/($I$8-$H$8)*($AF$8-$H$8)))</f>
        <v>1.6293127499999782</v>
      </c>
      <c r="AG75" s="126" t="str">
        <f>IF(AG41="","",AG41-(C41+(D41-C41)/($D$8-$C$8)*($AG$8-$C$8)))</f>
        <v/>
      </c>
      <c r="AH75" s="126">
        <f>IF(AH41="","",AH41-(D41+(E41-D41)/($E$8-$D$8)*($AH$8-$D$8)))</f>
        <v>1.4979124514538502</v>
      </c>
      <c r="AI75" s="126">
        <f>IF(AI41="","",AI41-(E41+(F41-E41)/($F$8-$E$8)*($AI$8-$E$8)))</f>
        <v>1.6875815632692248</v>
      </c>
      <c r="AJ75" s="126">
        <f>IF(AJ41="","",AJ41-(F41+(G41-F41)/($G$8-$F$8)*($AJ$8-$F$8)))</f>
        <v>1.5790366664647912</v>
      </c>
      <c r="AK75" s="130">
        <f>IF(AK41="","",AK41-(G41+(H41-G41)/($H$8-$G$8)*($AK$8-$G$8)))</f>
        <v>1.6601341781519219</v>
      </c>
      <c r="AL75" s="126"/>
      <c r="AM75" s="130">
        <f>IF(AM41="","",AM41-(D41+(E41-D41)/($E$8-$D$8)*($AM$8-$D$8)))</f>
        <v>1.0323005815384665</v>
      </c>
      <c r="AN75" s="126">
        <f>IF(AN41="","",AN41-(D41+(E41-D41)/($E$8-$D$8)*($AN$8-$D$8)))</f>
        <v>1.5121260404000001</v>
      </c>
      <c r="AO75" s="126">
        <f>IF(AO41="","",AO41-(E41+(F41-E41)/($F$8-$E$8)*($AO$8-$E$8)))</f>
        <v>1.7657172661538434</v>
      </c>
      <c r="AP75" s="130">
        <f>IF(AP41="","",AP41-(D41+(E41-D41)/($E$8-$D$8)*($AP$8-$D$8)))</f>
        <v>0.76323573578458648</v>
      </c>
      <c r="AQ75" s="126">
        <f>IF(AQ41="","",AQ41-(F41+(G41-F41)/($G$8-$F$8)*($AQ$8-$F$8)))</f>
        <v>1.0566266473551762</v>
      </c>
      <c r="AR75" s="130">
        <f>IF(AR41="","",AR41-(G41+(H41-G41)/($H$8-$G$8)*($AR$8-$G$8)))</f>
        <v>1.0687668067025573</v>
      </c>
      <c r="AS75" s="126"/>
      <c r="AT75" s="125">
        <f>IF(AT41="","",AT41-(D41+(E41-D41)/($E$8-$D$8)*($AT$8-$D$8)))</f>
        <v>0.69996906058459185</v>
      </c>
      <c r="AU75" s="125">
        <f>IF(AU41="","",AU41-(D41+(E41-D41)/($E$8-$D$8)*($AU$8-$D$8)))</f>
        <v>0.69996906058459185</v>
      </c>
      <c r="AV75" s="126">
        <f>IF(AV41="","",AV41-(D41+(E41-D41)/($E$8-$D$8)*($AV$8-$D$8)))</f>
        <v>0.86619046901538388</v>
      </c>
      <c r="AW75" s="129">
        <f>IF(AW41="","",AW41-(F41+(G41-F41)/($G$8-$F$8)*($AW$8-$F$8)))</f>
        <v>1.3930893767254595</v>
      </c>
      <c r="AX75" s="126" t="e">
        <f>IF(AX41="","",AX41-(C41+(D41-C41)/($D$8-$C$8)*($AX$8-$C$8)))</f>
        <v>#VALUE!</v>
      </c>
      <c r="AY75" s="130">
        <f>IF(AY41="","",AY41-(D41+(E41-D41)/($E$8-$D$8)*($AY$8-$D$8)))</f>
        <v>1.102609193946138</v>
      </c>
      <c r="AZ75" s="126" t="str">
        <f>IF(AZ41="","",AZ41-(C41+(D41-C41)/($D$8-$C$8)*($AZ$8-$C$8)))</f>
        <v/>
      </c>
      <c r="BA75" s="130" t="e">
        <f>IF(BA41="","",BA41-(C41+(D41-C41)/($D$8-$C$8)*($BA$8-$C$8)))</f>
        <v>#VALUE!</v>
      </c>
      <c r="BB75" s="126">
        <f>IF(BB41="","",BB41-(D41+(E41-D41)/($E$8-$D$8)*($BB$8-$D$8)))</f>
        <v>0.62428427314616952</v>
      </c>
      <c r="BC75" s="126">
        <f>IF(BC41="","",BC41-(F41+(G41-F41)/($G$8-$F$8)*($BC$8-$F$8)))</f>
        <v>1.103712132695235</v>
      </c>
      <c r="BD75" s="126">
        <f>IF(BD41="","",BD41-(H41+(I41-H41)/($I$8-$H$8)*($BD$8-$H$8)))</f>
        <v>1.318693690414273</v>
      </c>
      <c r="BE75" s="126" t="e">
        <f>IF(BE41="","",BE41-(C41+(D41-C41)/($D$8-$C$8)*($BE$8-$C$8)))</f>
        <v>#VALUE!</v>
      </c>
      <c r="BF75" s="129">
        <f>IF(BF41="","",BF41-(D41+(E41-D41)/($E$8-$D$8)*($BF$8-$D$8)))</f>
        <v>1.291523807046159</v>
      </c>
      <c r="BG75" s="126">
        <f>IF(BG41="","",BG41-(F41+(G41-F41)/($G$8-$F$8)*($BG$8-$F$8)))</f>
        <v>1.4518323648614642</v>
      </c>
      <c r="BH75" s="126">
        <f>IF(BH41="","",BH41-(H41+(I41-H41)/($I$8-$H$8)*($BH$8-$H$8)))</f>
        <v>1.6771746844714421</v>
      </c>
    </row>
    <row r="76" spans="1:60" x14ac:dyDescent="0.25">
      <c r="B76" s="52"/>
      <c r="L76" s="53">
        <f>A14</f>
        <v>41890</v>
      </c>
      <c r="M76" s="125">
        <f>IF(M42="","",M42-(D42+(E42-D42)/($E$8-$D$8)*($M$8-$D$8)))</f>
        <v>0.645623950276903</v>
      </c>
      <c r="N76" s="125">
        <f>IF(N42="","",N42-(D42+(E42-D42)/($E$8-$D$8)*($N$8-$D$8)))</f>
        <v>0.72516987402309985</v>
      </c>
      <c r="O76" s="126">
        <f>IF(O42="","",O42-(D42+(E42-D42)/($E$8-$D$8)*($O$8-$D$8)))</f>
        <v>0.70951514119231351</v>
      </c>
      <c r="P76" s="125">
        <f>IF(P42="","",P42-(D42+(E42-D42)/($E$8-$D$8)*($P$8-$D$8)))</f>
        <v>0.72143824996923511</v>
      </c>
      <c r="Q76" s="126">
        <f>IF(Q42="","",Q42-(F42+(G42-F42)/($G$8-$F$8)*($Q$8-$F$8)))</f>
        <v>1.1617202270970015</v>
      </c>
      <c r="R76" s="129">
        <f>IF(R42="","",R42-(H42+(I42-H42)/($I$8-$H$8)*($R$8-$H$8)))</f>
        <v>1.2469745527285632</v>
      </c>
      <c r="S76" s="125">
        <f>IF(S42="","",S42-(D42+(E42-D42)/($E$8-$D$8)*($S$8-$D$8)))</f>
        <v>1.0851211166153831</v>
      </c>
      <c r="T76" s="126">
        <f>IF(T42="","",T42-(D42+(E42-D42)/($E$8-$D$8)*($T$8-$D$8)))</f>
        <v>1.2079806218384466</v>
      </c>
      <c r="U76" s="129">
        <f>IF(U42="","",U42-(F42+(G42-F42)/($G$8-$F$8)*($U$8-$F$8)))</f>
        <v>1.6937565304282316</v>
      </c>
      <c r="V76" s="129">
        <f>IF(V42="","",V42-(G42+(H42-G42)/($H$8-$G$8)*($V$8-$G$8)))</f>
        <v>1.7269073651202422</v>
      </c>
      <c r="W76" s="126">
        <f>IF(W42="","",W42-(H42+(I42-H42)/($I$8-$H$8)*($W$8-$H$8)))</f>
        <v>1.8971417979857153</v>
      </c>
      <c r="X76" s="130" t="str">
        <f>IF(X42="","",X42-(C42+(D42-C42)/($D$8-$C$8)*($X$8-$C$8)))</f>
        <v/>
      </c>
      <c r="Y76" s="126">
        <f>IF(Y42="","",Y42-(D42+(E42-D42)/($E$8-$D$8)*($Y$8-$D$8)))</f>
        <v>1.2579509727000184</v>
      </c>
      <c r="Z76" s="126">
        <f>IF(Z42="","",Z42-(E42+(F42-E42)/($F$8-$E$8)*($Z$8-$E$8)))</f>
        <v>1.6117963503296764</v>
      </c>
      <c r="AA76" s="126">
        <f>IF(AA42="","",AA42-(F42+(G42-F42)/($G$8-$F$8)*($AA$8-$F$8)))</f>
        <v>1.7139155901952359</v>
      </c>
      <c r="AB76" s="130">
        <f>IF(AB42="","",AB42-(H42+(I42-H42)/($I$8-$H$8)*($AB$8-$H$8)))</f>
        <v>2.1395297031428511</v>
      </c>
      <c r="AC76" s="126" t="e">
        <f>IF(AC42="","",AC42-(C42+(D42-C42)/($D$8-$C$8)*($AC$8-$C$8)))</f>
        <v>#VALUE!</v>
      </c>
      <c r="AD76" s="126" t="str">
        <f>IF(AD42="","",AD42-(C42+(D42-C42)/($D$8-$C$8)*($AD$8-$C$8)))</f>
        <v/>
      </c>
      <c r="AE76" s="126">
        <f>IF(AE42="","",AE42-(G42+(H42-G42)/($H$8-$G$8)*($AE$8-$G$8)))</f>
        <v>1.7047962746645764</v>
      </c>
      <c r="AF76" s="126">
        <f>IF(AF42="","",AF42-(H42+(I42-H42)/($I$8-$H$8)*($AF$8-$H$8)))</f>
        <v>1.6292491499999784</v>
      </c>
      <c r="AG76" s="126" t="str">
        <f>IF(AG42="","",AG42-(C42+(D42-C42)/($D$8-$C$8)*($AG$8-$C$8)))</f>
        <v/>
      </c>
      <c r="AH76" s="126">
        <f>IF(AH42="","",AH42-(D42+(E42-D42)/($E$8-$D$8)*($AH$8-$D$8)))</f>
        <v>1.4901741632615417</v>
      </c>
      <c r="AI76" s="126">
        <f>IF(AI42="","",AI42-(E42+(F42-E42)/($F$8-$E$8)*($AI$8-$E$8)))</f>
        <v>1.6841453149725227</v>
      </c>
      <c r="AJ76" s="126">
        <f>IF(AJ42="","",AJ42-(F42+(G42-F42)/($G$8-$F$8)*($AJ$8-$F$8)))</f>
        <v>1.5788826725080378</v>
      </c>
      <c r="AK76" s="130">
        <f>IF(AK42="","",AK42-(G42+(H42-G42)/($H$8-$G$8)*($AK$8-$G$8)))</f>
        <v>1.6643009865949638</v>
      </c>
      <c r="AL76" s="126"/>
      <c r="AM76" s="130">
        <f>IF(AM42="","",AM42-(D42+(E42-D42)/($E$8-$D$8)*($AM$8-$D$8)))</f>
        <v>1.0259476421153813</v>
      </c>
      <c r="AN76" s="126">
        <f>IF(AN42="","",AN42-(D42+(E42-D42)/($E$8-$D$8)*($AN$8-$D$8)))</f>
        <v>1.5092206864000239</v>
      </c>
      <c r="AO76" s="126">
        <f>IF(AO42="","",AO42-(E42+(F42-E42)/($F$8-$E$8)*($AO$8-$E$8)))</f>
        <v>1.7652759397802145</v>
      </c>
      <c r="AP76" s="130">
        <f>IF(AP42="","",AP42-(D42+(E42-D42)/($E$8-$D$8)*($AP$8-$D$8)))</f>
        <v>0.75800741255384807</v>
      </c>
      <c r="AQ76" s="126">
        <f>IF(AQ42="","",AQ42-(F42+(G42-F42)/($G$8-$F$8)*($AQ$8-$F$8)))</f>
        <v>1.0494112469962253</v>
      </c>
      <c r="AR76" s="130">
        <f>IF(AR42="","",AR42-(G42+(H42-G42)/($H$8-$G$8)*($AR$8-$G$8)))</f>
        <v>1.0678491021265843</v>
      </c>
      <c r="AS76" s="126"/>
      <c r="AT76" s="125">
        <f>IF(AT42="","",AT42-(D42+(E42-D42)/($E$8-$D$8)*($AT$8-$D$8)))</f>
        <v>0.69653784935382257</v>
      </c>
      <c r="AU76" s="125">
        <f>IF(AU42="","",AU42-(D42+(E42-D42)/($E$8-$D$8)*($AU$8-$D$8)))</f>
        <v>0.69653784935382257</v>
      </c>
      <c r="AV76" s="126">
        <f>IF(AV42="","",AV42-(D42+(E42-D42)/($E$8-$D$8)*($AV$8-$D$8)))</f>
        <v>0.85751410424617536</v>
      </c>
      <c r="AW76" s="129">
        <f>IF(AW42="","",AW42-(F42+(G42-F42)/($G$8-$F$8)*($AW$8-$F$8)))</f>
        <v>1.3909872755667418</v>
      </c>
      <c r="AX76" s="126" t="e">
        <f>IF(AX42="","",AX42-(C42+(D42-C42)/($D$8-$C$8)*($AX$8-$C$8)))</f>
        <v>#VALUE!</v>
      </c>
      <c r="AY76" s="130">
        <f>IF(AY42="","",AY42-(D42+(E42-D42)/($E$8-$D$8)*($AY$8-$D$8)))</f>
        <v>1.0999180631384804</v>
      </c>
      <c r="AZ76" s="126" t="str">
        <f>IF(AZ42="","",AZ42-(C42+(D42-C42)/($D$8-$C$8)*($AZ$8-$C$8)))</f>
        <v/>
      </c>
      <c r="BA76" s="130" t="e">
        <f>IF(BA42="","",BA42-(C42+(D42-C42)/($D$8-$C$8)*($BA$8-$C$8)))</f>
        <v>#VALUE!</v>
      </c>
      <c r="BB76" s="126">
        <f>IF(BB42="","",BB42-(D42+(E42-D42)/($E$8-$D$8)*($BB$8-$D$8)))</f>
        <v>0.61440667033847163</v>
      </c>
      <c r="BC76" s="126">
        <f>IF(BC42="","",BC42-(F42+(G42-F42)/($G$8-$F$8)*($BC$8-$F$8)))</f>
        <v>1.1026484199181503</v>
      </c>
      <c r="BD76" s="126">
        <f>IF(BD42="","",BD42-(H42+(I42-H42)/($I$8-$H$8)*($BD$8-$H$8)))</f>
        <v>1.3351413375285368</v>
      </c>
      <c r="BE76" s="126" t="e">
        <f>IF(BE42="","",BE42-(C42+(D42-C42)/($D$8-$C$8)*($BE$8-$C$8)))</f>
        <v>#VALUE!</v>
      </c>
      <c r="BF76" s="129">
        <f>IF(BF42="","",BF42-(D42+(E42-D42)/($E$8-$D$8)*($BF$8-$D$8)))</f>
        <v>1.2845290127384614</v>
      </c>
      <c r="BG76" s="126">
        <f>IF(BG42="","",BG42-(F42+(G42-F42)/($G$8-$F$8)*($BG$8-$F$8)))</f>
        <v>1.4517827447355138</v>
      </c>
      <c r="BH76" s="126">
        <f>IF(BH42="","",BH42-(H42+(I42-H42)/($I$8-$H$8)*($BH$8-$H$8)))</f>
        <v>1.7625421463428665</v>
      </c>
    </row>
    <row r="77" spans="1:60" x14ac:dyDescent="0.25">
      <c r="B77" s="52"/>
      <c r="L77" s="53">
        <f>A15</f>
        <v>41891</v>
      </c>
      <c r="M77" s="125">
        <f>IF(M43="","",M43-(D43+(E43-D43)/($E$8-$D$8)*($M$8-$D$8)))</f>
        <v>0.65961163521794264</v>
      </c>
      <c r="N77" s="125">
        <f>IF(N43="","",N43-(D43+(E43-D43)/($E$8-$D$8)*($N$8-$D$8)))</f>
        <v>0.76733061661540569</v>
      </c>
      <c r="O77" s="126">
        <f>IF(O43="","",O43-(D43+(E43-D43)/($E$8-$D$8)*($O$8-$D$8)))</f>
        <v>0.7196040476282084</v>
      </c>
      <c r="P77" s="125">
        <f>IF(P43="","",P43-(D43+(E43-D43)/($E$8-$D$8)*($P$8-$D$8)))</f>
        <v>0.88397613451283696</v>
      </c>
      <c r="Q77" s="126">
        <f>IF(Q43="","",Q43-(F43+(G43-F43)/($G$8-$F$8)*($Q$8-$F$8)))</f>
        <v>1.1741234918576335</v>
      </c>
      <c r="R77" s="129">
        <f>IF(R43="","",R43-(H43+(I43-H43)/($I$8-$H$8)*($R$8-$H$8)))</f>
        <v>1.2583822307142665</v>
      </c>
      <c r="S77" s="125">
        <f>IF(S43="","",S43-(D43+(E43-D43)/($E$8-$D$8)*($S$8-$D$8)))</f>
        <v>1.0952551789102736</v>
      </c>
      <c r="T77" s="126">
        <f>IF(T43="","",T43-(D43+(E43-D43)/($E$8-$D$8)*($T$8-$D$8)))</f>
        <v>1.2147889061923114</v>
      </c>
      <c r="U77" s="129">
        <f>IF(U43="","",U43-(F43+(G43-F43)/($G$8-$F$8)*($U$8-$F$8)))</f>
        <v>1.6976760434949565</v>
      </c>
      <c r="V77" s="129">
        <f>IF(V43="","",V43-(G43+(H43-G43)/($H$8-$G$8)*($V$8-$G$8)))</f>
        <v>1.7359729462341473</v>
      </c>
      <c r="W77" s="126">
        <f>IF(W43="","",W43-(H43+(I43-H43)/($I$8-$H$8)*($W$8-$H$8)))</f>
        <v>1.8980568846428367</v>
      </c>
      <c r="X77" s="130" t="str">
        <f>IF(X43="","",X43-(C43+(D43-C43)/($D$8-$C$8)*($X$8-$C$8)))</f>
        <v/>
      </c>
      <c r="Y77" s="126">
        <f>IF(Y43="","",Y43-(D43+(E43-D43)/($E$8-$D$8)*($Y$8-$D$8)))</f>
        <v>1.2635231665000299</v>
      </c>
      <c r="Z77" s="126">
        <f>IF(Z43="","",Z43-(E43+(F43-E43)/($F$8-$E$8)*($Z$8-$E$8)))</f>
        <v>1.6151284530000156</v>
      </c>
      <c r="AA77" s="126">
        <f>IF(AA43="","",AA43-(F43+(G43-F43)/($G$8-$F$8)*($AA$8-$F$8)))</f>
        <v>1.7214118852329729</v>
      </c>
      <c r="AB77" s="130">
        <f>IF(AB43="","",AB43-(H43+(I43-H43)/($I$8-$H$8)*($AB$8-$H$8)))</f>
        <v>2.1333067660714349</v>
      </c>
      <c r="AC77" s="126" t="e">
        <f>IF(AC43="","",AC43-(C43+(D43-C43)/($D$8-$C$8)*($AC$8-$C$8)))</f>
        <v>#VALUE!</v>
      </c>
      <c r="AD77" s="126" t="str">
        <f>IF(AD43="","",AD43-(C43+(D43-C43)/($D$8-$C$8)*($AD$8-$C$8)))</f>
        <v/>
      </c>
      <c r="AE77" s="126">
        <f>IF(AE43="","",AE43-(G43+(H43-G43)/($H$8-$G$8)*($AE$8-$G$8)))</f>
        <v>1.7067453372151808</v>
      </c>
      <c r="AF77" s="126">
        <f>IF(AF43="","",AF43-(H43+(I43-H43)/($I$8-$H$8)*($AF$8-$H$8)))</f>
        <v>1.6367932474999902</v>
      </c>
      <c r="AG77" s="126" t="str">
        <f>IF(AG43="","",AG43-(C43+(D43-C43)/($D$8-$C$8)*($AG$8-$C$8)))</f>
        <v/>
      </c>
      <c r="AH77" s="126">
        <f>IF(AH43="","",AH43-(D43+(E43-D43)/($E$8-$D$8)*($AH$8-$D$8)))</f>
        <v>1.4904376308076741</v>
      </c>
      <c r="AI77" s="126">
        <f>IF(AI43="","",AI43-(E43+(F43-E43)/($F$8-$E$8)*($AI$8-$E$8)))</f>
        <v>1.6827353424999991</v>
      </c>
      <c r="AJ77" s="126">
        <f>IF(AJ43="","",AJ43-(F43+(G43-F43)/($G$8-$F$8)*($AJ$8-$F$8)))</f>
        <v>1.5859886261331146</v>
      </c>
      <c r="AK77" s="130">
        <f>IF(AK43="","",AK43-(G43+(H43-G43)/($H$8-$G$8)*($AK$8-$G$8)))</f>
        <v>1.6653291228164644</v>
      </c>
      <c r="AL77" s="126"/>
      <c r="AM77" s="130">
        <f>IF(AM43="","",AM43-(D43+(E43-D43)/($E$8-$D$8)*($AM$8-$D$8)))</f>
        <v>1.0285898855769045</v>
      </c>
      <c r="AN77" s="126">
        <f>IF(AN43="","",AN43-(D43+(E43-D43)/($E$8-$D$8)*($AN$8-$D$8)))</f>
        <v>1.4894392505000171</v>
      </c>
      <c r="AO77" s="126">
        <f>IF(AO43="","",AO43-(E43+(F43-E43)/($F$8-$E$8)*($AO$8-$E$8)))</f>
        <v>1.7592050074999941</v>
      </c>
      <c r="AP77" s="130">
        <f>IF(AP43="","",AP43-(D43+(E43-D43)/($E$8-$D$8)*($AP$8-$D$8)))</f>
        <v>0.76489744126922865</v>
      </c>
      <c r="AQ77" s="126">
        <f>IF(AQ43="","",AQ43-(F43+(G43-F43)/($G$8-$F$8)*($AQ$8-$F$8)))</f>
        <v>1.0612390529470899</v>
      </c>
      <c r="AR77" s="130">
        <f>IF(AR43="","",AR43-(G43+(H43-G43)/($H$8-$G$8)*($AR$8-$G$8)))</f>
        <v>1.0799366270885589</v>
      </c>
      <c r="AS77" s="126"/>
      <c r="AT77" s="125">
        <f>IF(AT43="","",AT43-(D43+(E43-D43)/($E$8-$D$8)*($AT$8-$D$8)))</f>
        <v>0.74682660143592239</v>
      </c>
      <c r="AU77" s="125">
        <f>IF(AU43="","",AU43-(D43+(E43-D43)/($E$8-$D$8)*($AU$8-$D$8)))</f>
        <v>0.71004504143590141</v>
      </c>
      <c r="AV77" s="126">
        <f>IF(AV43="","",AV43-(D43+(E43-D43)/($E$8-$D$8)*($AV$8-$D$8)))</f>
        <v>0.84275951973077845</v>
      </c>
      <c r="AW77" s="129">
        <f>IF(AW43="","",AW43-(F43+(G43-F43)/($G$8-$F$8)*($AW$8-$F$8)))</f>
        <v>1.4021465579344783</v>
      </c>
      <c r="AX77" s="126" t="e">
        <f>IF(AX43="","",AX43-(C43+(D43-C43)/($D$8-$C$8)*($AX$8-$C$8)))</f>
        <v>#VALUE!</v>
      </c>
      <c r="AY77" s="130">
        <f>IF(AY43="","",AY43-(D43+(E43-D43)/($E$8-$D$8)*($AY$8-$D$8)))</f>
        <v>1.10526991302567</v>
      </c>
      <c r="AZ77" s="126" t="str">
        <f>IF(AZ43="","",AZ43-(C43+(D43-C43)/($D$8-$C$8)*($AZ$8-$C$8)))</f>
        <v/>
      </c>
      <c r="BA77" s="130" t="e">
        <f>IF(BA43="","",BA43-(C43+(D43-C43)/($D$8-$C$8)*($BA$8-$C$8)))</f>
        <v>#VALUE!</v>
      </c>
      <c r="BB77" s="126">
        <f>IF(BB43="","",BB43-(D43+(E43-D43)/($E$8-$D$8)*($BB$8-$D$8)))</f>
        <v>0.62500968619230735</v>
      </c>
      <c r="BC77" s="126">
        <f>IF(BC43="","",BC43-(F43+(G43-F43)/($G$8-$F$8)*($BC$8-$F$8)))</f>
        <v>1.1128706538539008</v>
      </c>
      <c r="BD77" s="126">
        <f>IF(BD43="","",BD43-(H43+(I43-H43)/($I$8-$H$8)*($BD$8-$H$8)))</f>
        <v>1.3310562157142627</v>
      </c>
      <c r="BE77" s="126" t="e">
        <f>IF(BE43="","",BE43-(C43+(D43-C43)/($D$8-$C$8)*($BE$8-$C$8)))</f>
        <v>#VALUE!</v>
      </c>
      <c r="BF77" s="129">
        <f>IF(BF43="","",BF43-(D43+(E43-D43)/($E$8-$D$8)*($BF$8-$D$8)))</f>
        <v>1.2860554675256441</v>
      </c>
      <c r="BG77" s="126">
        <f>IF(BG43="","",BG43-(F43+(G43-F43)/($G$8-$F$8)*($BG$8-$F$8)))</f>
        <v>1.459225443797223</v>
      </c>
      <c r="BH77" s="126">
        <f>IF(BH43="","",BH43-(H43+(I43-H43)/($I$8-$H$8)*($BH$8-$H$8)))</f>
        <v>1.7581658560714279</v>
      </c>
    </row>
    <row r="78" spans="1:60" x14ac:dyDescent="0.25">
      <c r="B78" s="52"/>
      <c r="L78" s="53">
        <f>A16</f>
        <v>41892</v>
      </c>
      <c r="M78" s="125">
        <f>IF(M44="","",M44-(D44+(E44-D44)/($E$8-$D$8)*($M$8-$D$8)))</f>
        <v>0.66520559145388081</v>
      </c>
      <c r="N78" s="125">
        <f>IF(N44="","",N44-(D44+(E44-D44)/($E$8-$D$8)*($N$8-$D$8)))</f>
        <v>0.79707347674615514</v>
      </c>
      <c r="O78" s="126">
        <f>IF(O44="","",O44-(D44+(E44-D44)/($E$8-$D$8)*($O$8-$D$8)))</f>
        <v>0.84429811938464372</v>
      </c>
      <c r="P78" s="125">
        <f>IF(P44="","",P44-(D44+(E44-D44)/($E$8-$D$8)*($P$8-$D$8)))</f>
        <v>0.87965501483848918</v>
      </c>
      <c r="Q78" s="126">
        <f>IF(Q44="","",Q44-(F44+(G44-F44)/($G$8-$F$8)*($Q$8-$F$8)))</f>
        <v>1.1605581198992594</v>
      </c>
      <c r="R78" s="129">
        <f>IF(R44="","",R44-(H44+(I44-H44)/($I$8-$H$8)*($R$8-$H$8)))</f>
        <v>1.2400244409571766</v>
      </c>
      <c r="S78" s="125">
        <f>IF(S44="","",S44-(D44+(E44-D44)/($E$8-$D$8)*($S$8-$D$8)))</f>
        <v>1.1033494297307822</v>
      </c>
      <c r="T78" s="126">
        <f>IF(T44="","",T44-(D44+(E44-D44)/($E$8-$D$8)*($T$8-$D$8)))</f>
        <v>1.2236609402769436</v>
      </c>
      <c r="U78" s="129">
        <f>IF(U44="","",U44-(F44+(G44-F44)/($G$8-$F$8)*($U$8-$F$8)))</f>
        <v>1.6829845851070449</v>
      </c>
      <c r="V78" s="129">
        <f>IF(V44="","",V44-(G44+(H44-G44)/($H$8-$G$8)*($V$8-$G$8)))</f>
        <v>1.7189746073164534</v>
      </c>
      <c r="W78" s="126">
        <f>IF(W44="","",W44-(H44+(I44-H44)/($I$8-$H$8)*($W$8-$H$8)))</f>
        <v>1.8836394404714012</v>
      </c>
      <c r="X78" s="130" t="str">
        <f>IF(X44="","",X44-(C44+(D44-C44)/($D$8-$C$8)*($X$8-$C$8)))</f>
        <v/>
      </c>
      <c r="Y78" s="126">
        <f>IF(Y44="","",Y44-(D44+(E44-D44)/($E$8-$D$8)*($Y$8-$D$8)))</f>
        <v>1.2669343973000204</v>
      </c>
      <c r="Z78" s="126">
        <f>IF(Z44="","",Z44-(E44+(F44-E44)/($F$8-$E$8)*($Z$8-$E$8)))</f>
        <v>1.6050679182967</v>
      </c>
      <c r="AA78" s="126">
        <f>IF(AA44="","",AA44-(F44+(G44-F44)/($G$8-$F$8)*($AA$8-$F$8)))</f>
        <v>1.7059521731738192</v>
      </c>
      <c r="AB78" s="130">
        <f>IF(AB44="","",AB44-(H44+(I44-H44)/($I$8-$H$8)*($AB$8-$H$8)))</f>
        <v>2.1147560187857097</v>
      </c>
      <c r="AC78" s="126" t="e">
        <f>IF(AC44="","",AC44-(C44+(D44-C44)/($D$8-$C$8)*($AC$8-$C$8)))</f>
        <v>#VALUE!</v>
      </c>
      <c r="AD78" s="126" t="str">
        <f>IF(AD44="","",AD44-(C44+(D44-C44)/($D$8-$C$8)*($AD$8-$C$8)))</f>
        <v/>
      </c>
      <c r="AE78" s="126">
        <f>IF(AE44="","",AE44-(G44+(H44-G44)/($H$8-$G$8)*($AE$8-$G$8)))</f>
        <v>1.687626694196223</v>
      </c>
      <c r="AF78" s="126">
        <f>IF(AF44="","",AF44-(H44+(I44-H44)/($I$8-$H$8)*($AF$8-$H$8)))</f>
        <v>1.6153054400000366</v>
      </c>
      <c r="AG78" s="126" t="str">
        <f>IF(AG44="","",AG44-(C44+(D44-C44)/($D$8-$C$8)*($AG$8-$C$8)))</f>
        <v/>
      </c>
      <c r="AH78" s="126">
        <f>IF(AH44="","",AH44-(D44+(E44-D44)/($E$8-$D$8)*($AH$8-$D$8)))</f>
        <v>1.5008096721230699</v>
      </c>
      <c r="AI78" s="126">
        <f>IF(AI44="","",AI44-(E44+(F44-E44)/($F$8-$E$8)*($AI$8-$E$8)))</f>
        <v>1.6762732247253016</v>
      </c>
      <c r="AJ78" s="126">
        <f>IF(AJ44="","",AJ44-(F44+(G44-F44)/($G$8-$F$8)*($AJ$8-$F$8)))</f>
        <v>1.5688192663742315</v>
      </c>
      <c r="AK78" s="130">
        <f>IF(AK44="","",AK44-(G44+(H44-G44)/($H$8-$G$8)*($AK$8-$G$8)))</f>
        <v>1.6584811696708766</v>
      </c>
      <c r="AL78" s="126"/>
      <c r="AM78" s="130">
        <f>IF(AM44="","",AM44-(D44+(E44-D44)/($E$8-$D$8)*($AM$8-$D$8)))</f>
        <v>1.0337978417307676</v>
      </c>
      <c r="AN78" s="126">
        <f>IF(AN44="","",AN44-(D44+(E44-D44)/($E$8-$D$8)*($AN$8-$D$8)))</f>
        <v>1.4864100461000289</v>
      </c>
      <c r="AO78" s="126">
        <f>IF(AO44="","",AO44-(E44+(F44-E44)/($F$8-$E$8)*($AO$8-$E$8)))</f>
        <v>1.748803422802208</v>
      </c>
      <c r="AP78" s="130">
        <f>IF(AP44="","",AP44-(D44+(E44-D44)/($E$8-$D$8)*($AP$8-$D$8)))</f>
        <v>0.76874645840770484</v>
      </c>
      <c r="AQ78" s="126">
        <f>IF(AQ44="","",AQ44-(F44+(G44-F44)/($G$8-$F$8)*($AQ$8-$F$8)))</f>
        <v>1.0496439748740727</v>
      </c>
      <c r="AR78" s="130">
        <f>IF(AR44="","",AR44-(G44+(H44-G44)/($H$8-$G$8)*($AR$8-$G$8)))</f>
        <v>1.0638972562278397</v>
      </c>
      <c r="AS78" s="126"/>
      <c r="AT78" s="125">
        <f>IF(AT44="","",AT44-(D44+(E44-D44)/($E$8-$D$8)*($AT$8-$D$8)))</f>
        <v>0.74504636160770854</v>
      </c>
      <c r="AU78" s="125">
        <f>IF(AU44="","",AU44-(D44+(E44-D44)/($E$8-$D$8)*($AU$8-$D$8)))</f>
        <v>0.706221381607679</v>
      </c>
      <c r="AV78" s="126">
        <f>IF(AV44="","",AV44-(D44+(E44-D44)/($E$8-$D$8)*($AV$8-$D$8)))</f>
        <v>0.84563442729232907</v>
      </c>
      <c r="AW78" s="129">
        <f>IF(AW44="","",AW44-(F44+(G44-F44)/($G$8-$F$8)*($AW$8-$F$8)))</f>
        <v>1.3905153988917016</v>
      </c>
      <c r="AX78" s="126" t="e">
        <f>IF(AX44="","",AX44-(C44+(D44-C44)/($D$8-$C$8)*($AX$8-$C$8)))</f>
        <v>#VALUE!</v>
      </c>
      <c r="AY78" s="130">
        <f>IF(AY44="","",AY44-(D44+(E44-D44)/($E$8-$D$8)*($AY$8-$D$8)))</f>
        <v>1.0980871939769243</v>
      </c>
      <c r="AZ78" s="126" t="str">
        <f>IF(AZ44="","",AZ44-(C44+(D44-C44)/($D$8-$C$8)*($AZ$8-$C$8)))</f>
        <v/>
      </c>
      <c r="BA78" s="130" t="e">
        <f>IF(BA44="","",BA44-(C44+(D44-C44)/($D$8-$C$8)*($BA$8-$C$8)))</f>
        <v>#VALUE!</v>
      </c>
      <c r="BB78" s="126">
        <f>IF(BB44="","",BB44-(D44+(E44-D44)/($E$8-$D$8)*($BB$8-$D$8)))</f>
        <v>0.63320958677691808</v>
      </c>
      <c r="BC78" s="126">
        <f>IF(BC44="","",BC44-(F44+(G44-F44)/($G$8-$F$8)*($BC$8-$F$8)))</f>
        <v>1.1015456681045297</v>
      </c>
      <c r="BD78" s="126">
        <f>IF(BD44="","",BD44-(H44+(I44-H44)/($I$8-$H$8)*($BD$8-$H$8)))</f>
        <v>1.3412370035571666</v>
      </c>
      <c r="BE78" s="126" t="e">
        <f>IF(BE44="","",BE44-(C44+(D44-C44)/($D$8-$C$8)*($BE$8-$C$8)))</f>
        <v>#VALUE!</v>
      </c>
      <c r="BF78" s="129">
        <f>IF(BF44="","",BF44-(D44+(E44-D44)/($E$8-$D$8)*($BF$8-$D$8)))</f>
        <v>1.2947055118769408</v>
      </c>
      <c r="BG78" s="126">
        <f>IF(BG44="","",BG44-(F44+(G44-F44)/($G$8-$F$8)*($BG$8-$F$8)))</f>
        <v>1.4456477336838605</v>
      </c>
      <c r="BH78" s="126">
        <f>IF(BH44="","",BH44-(H44+(I44-H44)/($I$8-$H$8)*($BH$8-$H$8)))</f>
        <v>1.7360580621857347</v>
      </c>
    </row>
    <row r="79" spans="1:60" x14ac:dyDescent="0.25">
      <c r="B79" s="52"/>
      <c r="L79" s="53">
        <f>A17</f>
        <v>41893</v>
      </c>
      <c r="M79" s="125">
        <f>IF(M45="","",M45-(D45+(E45-D45)/($E$8-$D$8)*($M$8-$D$8)))</f>
        <v>0.63612401326921209</v>
      </c>
      <c r="N79" s="125">
        <f>IF(N45="","",N45-(D45+(E45-D45)/($E$8-$D$8)*($N$8-$D$8)))</f>
        <v>0.71049528173074483</v>
      </c>
      <c r="O79" s="126">
        <f>IF(O45="","",O45-(D45+(E45-D45)/($E$8-$D$8)*($O$8-$D$8)))</f>
        <v>0.6857741644230857</v>
      </c>
      <c r="P79" s="125">
        <f>IF(P45="","",P45-(D45+(E45-D45)/($E$8-$D$8)*($P$8-$D$8)))</f>
        <v>0.68910619519230742</v>
      </c>
      <c r="Q79" s="126">
        <f>IF(Q45="","",Q45-(F45+(G45-F45)/($G$8-$F$8)*($Q$8-$F$8)))</f>
        <v>1.126869417424416</v>
      </c>
      <c r="R79" s="129">
        <f>IF(R45="","",R45-(H45+(I45-H45)/($I$8-$H$8)*($R$8-$H$8)))</f>
        <v>1.2169853513178914</v>
      </c>
      <c r="S79" s="125">
        <f>IF(S45="","",S45-(D45+(E45-D45)/($E$8-$D$8)*($S$8-$D$8)))</f>
        <v>1.0682578461538266</v>
      </c>
      <c r="T79" s="126">
        <f>IF(T45="","",T45-(D45+(E45-D45)/($E$8-$D$8)*($T$8-$D$8)))</f>
        <v>1.185644577884605</v>
      </c>
      <c r="U79" s="129">
        <f>IF(U45="","",U45-(F45+(G45-F45)/($G$8-$F$8)*($U$8-$F$8)))</f>
        <v>1.6585159482053138</v>
      </c>
      <c r="V79" s="129">
        <f>IF(V45="","",V45-(G45+(H45-G45)/($H$8-$G$8)*($V$8-$G$8)))</f>
        <v>1.6903064387341651</v>
      </c>
      <c r="W79" s="126">
        <f>IF(W45="","",W45-(H45+(I45-H45)/($I$8-$H$8)*($W$8-$H$8)))</f>
        <v>1.8503602653785451</v>
      </c>
      <c r="X79" s="130" t="str">
        <f>IF(X45="","",X45-(C45+(D45-C45)/($D$8-$C$8)*($X$8-$C$8)))</f>
        <v/>
      </c>
      <c r="Y79" s="126">
        <f>IF(Y45="","",Y45-(D45+(E45-D45)/($E$8-$D$8)*($Y$8-$D$8)))</f>
        <v>1.2304073949999967</v>
      </c>
      <c r="Z79" s="126">
        <f>IF(Z45="","",Z45-(E45+(F45-E45)/($F$8-$E$8)*($Z$8-$E$8)))</f>
        <v>1.5731550477857281</v>
      </c>
      <c r="AA79" s="126">
        <f>IF(AA45="","",AA45-(F45+(G45-F45)/($G$8-$F$8)*($AA$8-$F$8)))</f>
        <v>1.6740109348803545</v>
      </c>
      <c r="AB79" s="130">
        <f>IF(AB45="","",AB45-(H45+(I45-H45)/($I$8-$H$8)*($AB$8-$H$8)))</f>
        <v>2.0876583767142645</v>
      </c>
      <c r="AC79" s="126" t="e">
        <f>IF(AC45="","",AC45-(C45+(D45-C45)/($D$8-$C$8)*($AC$8-$C$8)))</f>
        <v>#VALUE!</v>
      </c>
      <c r="AD79" s="126" t="str">
        <f>IF(AD45="","",AD45-(C45+(D45-C45)/($D$8-$C$8)*($AD$8-$C$8)))</f>
        <v/>
      </c>
      <c r="AE79" s="126">
        <f>IF(AE45="","",AE45-(G45+(H45-G45)/($H$8-$G$8)*($AE$8-$G$8)))</f>
        <v>1.6661069972151932</v>
      </c>
      <c r="AF79" s="126">
        <f>IF(AF45="","",AF45-(H45+(I45-H45)/($I$8-$H$8)*($AF$8-$H$8)))</f>
        <v>1.593490137500031</v>
      </c>
      <c r="AG79" s="126" t="str">
        <f>IF(AG45="","",AG45-(C45+(D45-C45)/($D$8-$C$8)*($AG$8-$C$8)))</f>
        <v/>
      </c>
      <c r="AH79" s="126">
        <f>IF(AH45="","",AH45-(D45+(E45-D45)/($E$8-$D$8)*($AH$8-$D$8)))</f>
        <v>1.4643702221153827</v>
      </c>
      <c r="AI79" s="126">
        <f>IF(AI45="","",AI45-(E45+(F45-E45)/($F$8-$E$8)*($AI$8-$E$8)))</f>
        <v>1.6494780796428623</v>
      </c>
      <c r="AJ79" s="126">
        <f>IF(AJ45="","",AJ45-(F45+(G45-F45)/($G$8-$F$8)*($AJ$8-$F$8)))</f>
        <v>1.5347377519628767</v>
      </c>
      <c r="AK79" s="130">
        <f>IF(AK45="","",AK45-(G45+(H45-G45)/($H$8-$G$8)*($AK$8-$G$8)))</f>
        <v>1.6245455228164678</v>
      </c>
      <c r="AL79" s="126"/>
      <c r="AM79" s="130">
        <f>IF(AM45="","",AM45-(D45+(E45-D45)/($E$8-$D$8)*($AM$8-$D$8)))</f>
        <v>0.99719191865381029</v>
      </c>
      <c r="AN79" s="126">
        <f>IF(AN45="","",AN45-(D45+(E45-D45)/($E$8-$D$8)*($AN$8-$D$8)))</f>
        <v>1.4601340375000085</v>
      </c>
      <c r="AO79" s="126">
        <f>IF(AO45="","",AO45-(E45+(F45-E45)/($F$8-$E$8)*($AO$8-$E$8)))</f>
        <v>1.7182159246428457</v>
      </c>
      <c r="AP79" s="130">
        <f>IF(AP45="","",AP45-(D45+(E45-D45)/($E$8-$D$8)*($AP$8-$D$8)))</f>
        <v>0.73255382153847481</v>
      </c>
      <c r="AQ79" s="126">
        <f>IF(AQ45="","",AQ45-(F45+(G45-F45)/($G$8-$F$8)*($AQ$8-$F$8)))</f>
        <v>1.0160674274055115</v>
      </c>
      <c r="AR79" s="130">
        <f>IF(AR45="","",AR45-(G45+(H45-G45)/($H$8-$G$8)*($AR$8-$G$8)))</f>
        <v>1.033279187088584</v>
      </c>
      <c r="AS79" s="126"/>
      <c r="AT79" s="125">
        <f>IF(AT45="","",AT45-(D45+(E45-D45)/($E$8-$D$8)*($AT$8-$D$8)))</f>
        <v>0.73891706903842858</v>
      </c>
      <c r="AU79" s="125">
        <f>IF(AU45="","",AU45-(D45+(E45-D45)/($E$8-$D$8)*($AU$8-$D$8)))</f>
        <v>0.70009664903844326</v>
      </c>
      <c r="AV79" s="126">
        <f>IF(AV45="","",AV45-(D45+(E45-D45)/($E$8-$D$8)*($AV$8-$D$8)))</f>
        <v>0.81380627096154434</v>
      </c>
      <c r="AW79" s="129">
        <f>IF(AW45="","",AW45-(F45+(G45-F45)/($G$8-$F$8)*($AW$8-$F$8)))</f>
        <v>1.3568894891687675</v>
      </c>
      <c r="AX79" s="126" t="e">
        <f>IF(AX45="","",AX45-(C45+(D45-C45)/($D$8-$C$8)*($AX$8-$C$8)))</f>
        <v>#VALUE!</v>
      </c>
      <c r="AY79" s="130">
        <f>IF(AY45="","",AY45-(D45+(E45-D45)/($E$8-$D$8)*($AY$8-$D$8)))</f>
        <v>1.0869193103846175</v>
      </c>
      <c r="AZ79" s="126" t="str">
        <f>IF(AZ45="","",AZ45-(C45+(D45-C45)/($D$8-$C$8)*($AZ$8-$C$8)))</f>
        <v/>
      </c>
      <c r="BA79" s="130" t="e">
        <f>IF(BA45="","",BA45-(C45+(D45-C45)/($D$8-$C$8)*($BA$8-$C$8)))</f>
        <v>#VALUE!</v>
      </c>
      <c r="BB79" s="126">
        <f>IF(BB45="","",BB45-(D45+(E45-D45)/($E$8-$D$8)*($BB$8-$D$8)))</f>
        <v>0.59907576538462592</v>
      </c>
      <c r="BC79" s="126">
        <f>IF(BC45="","",BC45-(F45+(G45-F45)/($G$8-$F$8)*($BC$8-$F$8)))</f>
        <v>1.0625510779533762</v>
      </c>
      <c r="BD79" s="126">
        <f>IF(BD45="","",BD45-(H45+(I45-H45)/($I$8-$H$8)*($BD$8-$H$8)))</f>
        <v>1.2937045964928764</v>
      </c>
      <c r="BE79" s="126" t="e">
        <f>IF(BE45="","",BE45-(C45+(D45-C45)/($D$8-$C$8)*($BE$8-$C$8)))</f>
        <v>#VALUE!</v>
      </c>
      <c r="BF79" s="129">
        <f>IF(BF45="","",BF45-(D45+(E45-D45)/($E$8-$D$8)*($BF$8-$D$8)))</f>
        <v>1.2578361028846095</v>
      </c>
      <c r="BG79" s="126">
        <f>IF(BG45="","",BG45-(F45+(G45-F45)/($G$8-$F$8)*($BG$8-$F$8)))</f>
        <v>1.4118967858879197</v>
      </c>
      <c r="BH79" s="126">
        <f>IF(BH45="","",BH45-(H45+(I45-H45)/($I$8-$H$8)*($BH$8-$H$8)))</f>
        <v>1.7141939226643181</v>
      </c>
    </row>
    <row r="80" spans="1:60" x14ac:dyDescent="0.25">
      <c r="B80" s="52"/>
      <c r="L80" s="53">
        <f>A18</f>
        <v>41894</v>
      </c>
      <c r="M80" s="125">
        <f>IF(M46="","",M46-(D46+(E46-D46)/($E$8-$D$8)*($M$8-$D$8)))</f>
        <v>0.65354689993333936</v>
      </c>
      <c r="N80" s="125">
        <f>IF(N46="","",N46-(D46+(E46-D46)/($E$8-$D$8)*($N$8-$D$8)))</f>
        <v>0.71573218879997702</v>
      </c>
      <c r="O80" s="126">
        <f>IF(O46="","",O46-(D46+(E46-D46)/($E$8-$D$8)*($O$8-$D$8)))</f>
        <v>0.69635268466665012</v>
      </c>
      <c r="P80" s="125">
        <f>IF(P46="","",P46-(D46+(E46-D46)/($E$8-$D$8)*($P$8-$D$8)))</f>
        <v>0.68576921426663873</v>
      </c>
      <c r="Q80" s="126">
        <f>IF(Q46="","",Q46-(F46+(G46-F46)/($G$8-$F$8)*($Q$8-$F$8)))</f>
        <v>1.0967400632808779</v>
      </c>
      <c r="R80" s="129">
        <f>IF(R46="","",R46-(H46+(I46-H46)/($I$8-$H$8)*($R$8-$H$8)))</f>
        <v>1.182282717585692</v>
      </c>
      <c r="S80" s="125">
        <f>IF(S46="","",S46-(D46+(E46-D46)/($E$8-$D$8)*($S$8-$D$8)))</f>
        <v>1.0870510293333373</v>
      </c>
      <c r="T80" s="126">
        <f>IF(T46="","",T46-(D46+(E46-D46)/($E$8-$D$8)*($T$8-$D$8)))</f>
        <v>1.198043098400011</v>
      </c>
      <c r="U80" s="129">
        <f>IF(U46="","",U46-(F46+(G46-F46)/($G$8-$F$8)*($U$8-$F$8)))</f>
        <v>1.6374735785453618</v>
      </c>
      <c r="V80" s="129">
        <f>IF(V46="","",V46-(G46+(H46-G46)/($H$8-$G$8)*($V$8-$G$8)))</f>
        <v>1.6661210233417831</v>
      </c>
      <c r="W80" s="126">
        <f>IF(W46="","",W46-(H46+(I46-H46)/($I$8-$H$8)*($W$8-$H$8)))</f>
        <v>1.8167750195571131</v>
      </c>
      <c r="X80" s="130" t="str">
        <f>IF(X46="","",X46-(C46+(D46-C46)/($D$8-$C$8)*($X$8-$C$8)))</f>
        <v/>
      </c>
      <c r="Y80" s="126">
        <f>IF(Y46="","",Y46-(D46+(E46-D46)/($E$8-$D$8)*($Y$8-$D$8)))</f>
        <v>1.2409947406000015</v>
      </c>
      <c r="Z80" s="126">
        <f>IF(Z46="","",Z46-(E46+(F46-E46)/($F$8-$E$8)*($Z$8-$E$8)))</f>
        <v>1.5549120321758041</v>
      </c>
      <c r="AA80" s="126">
        <f>IF(AA46="","",AA46-(F46+(G46-F46)/($G$8-$F$8)*($AA$8-$F$8)))</f>
        <v>1.6518976004030463</v>
      </c>
      <c r="AB80" s="130">
        <f>IF(AB46="","",AB46-(H46+(I46-H46)/($I$8-$H$8)*($AB$8-$H$8)))</f>
        <v>2.0540841399285465</v>
      </c>
      <c r="AC80" s="126" t="e">
        <f>IF(AC46="","",AC46-(C46+(D46-C46)/($D$8-$C$8)*($AC$8-$C$8)))</f>
        <v>#VALUE!</v>
      </c>
      <c r="AD80" s="126" t="str">
        <f>IF(AD46="","",AD46-(C46+(D46-C46)/($D$8-$C$8)*($AD$8-$C$8)))</f>
        <v/>
      </c>
      <c r="AE80" s="126">
        <f>IF(AE46="","",AE46-(G46+(H46-G46)/($H$8-$G$8)*($AE$8-$G$8)))</f>
        <v>1.6391441426519133</v>
      </c>
      <c r="AF80" s="126">
        <f>IF(AF46="","",AF46-(H46+(I46-H46)/($I$8-$H$8)*($AF$8-$H$8)))</f>
        <v>1.5619018799999829</v>
      </c>
      <c r="AG80" s="126" t="str">
        <f>IF(AG46="","",AG46-(C46+(D46-C46)/($D$8-$C$8)*($AG$8-$C$8)))</f>
        <v/>
      </c>
      <c r="AH80" s="126">
        <f>IF(AH46="","",AH46-(D46+(E46-D46)/($E$8-$D$8)*($AH$8-$D$8)))</f>
        <v>1.4665433493999895</v>
      </c>
      <c r="AI80" s="126">
        <f>IF(AI46="","",AI46-(E46+(F46-E46)/($F$8-$E$8)*($AI$8-$E$8)))</f>
        <v>1.6375316838186569</v>
      </c>
      <c r="AJ80" s="126">
        <f>IF(AJ46="","",AJ46-(F46+(G46-F46)/($G$8-$F$8)*($AJ$8-$F$8)))</f>
        <v>1.5099689840833861</v>
      </c>
      <c r="AK80" s="130">
        <f>IF(AK46="","",AK46-(G46+(H46-G46)/($H$8-$G$8)*($AK$8-$G$8)))</f>
        <v>1.5907686136645758</v>
      </c>
      <c r="AL80" s="126"/>
      <c r="AM80" s="130">
        <f>IF(AM46="","",AM46-(D46+(E46-D46)/($E$8-$D$8)*($AM$8-$D$8)))</f>
        <v>1.0215342125000073</v>
      </c>
      <c r="AN80" s="126">
        <f>IF(AN46="","",AN46-(D46+(E46-D46)/($E$8-$D$8)*($AN$8-$D$8)))</f>
        <v>1.4532866541999887</v>
      </c>
      <c r="AO80" s="126">
        <f>IF(AO46="","",AO46-(E46+(F46-E46)/($F$8-$E$8)*($AO$8-$E$8)))</f>
        <v>1.7028856605494491</v>
      </c>
      <c r="AP80" s="130">
        <f>IF(AP46="","",AP46-(D46+(E46-D46)/($E$8-$D$8)*($AP$8-$D$8)))</f>
        <v>0.66476518669998841</v>
      </c>
      <c r="AQ80" s="126">
        <f>IF(AQ46="","",AQ46-(F46+(G46-F46)/($G$8-$F$8)*($AQ$8-$F$8)))</f>
        <v>0.97529742597606806</v>
      </c>
      <c r="AR80" s="130">
        <f>IF(AR46="","",AR46-(G46+(H46-G46)/($H$8-$G$8)*($AR$8-$G$8)))</f>
        <v>1.0114592548860788</v>
      </c>
      <c r="AS80" s="126"/>
      <c r="AT80" s="125">
        <f>IF(AT46="","",AT46-(D46+(E46-D46)/($E$8-$D$8)*($AT$8-$D$8)))</f>
        <v>0.75956402376668697</v>
      </c>
      <c r="AU80" s="125">
        <f>IF(AU46="","",AU46-(D46+(E46-D46)/($E$8-$D$8)*($AU$8-$D$8)))</f>
        <v>0.71767709126668544</v>
      </c>
      <c r="AV80" s="126">
        <f>IF(AV46="","",AV46-(D46+(E46-D46)/($E$8-$D$8)*($AV$8-$D$8)))</f>
        <v>0.8293069362000165</v>
      </c>
      <c r="AW80" s="129">
        <f>IF(AW46="","",AW46-(F46+(G46-F46)/($G$8-$F$8)*($AW$8-$F$8)))</f>
        <v>1.3359839185894087</v>
      </c>
      <c r="AX80" s="126" t="e">
        <f>IF(AX46="","",AX46-(C46+(D46-C46)/($D$8-$C$8)*($AX$8-$C$8)))</f>
        <v>#VALUE!</v>
      </c>
      <c r="AY80" s="130">
        <f>IF(AY46="","",AY46-(D46+(E46-D46)/($E$8-$D$8)*($AY$8-$D$8)))</f>
        <v>1.0803202906333582</v>
      </c>
      <c r="AZ80" s="126" t="str">
        <f>IF(AZ46="","",AZ46-(C46+(D46-C46)/($D$8-$C$8)*($AZ$8-$C$8)))</f>
        <v/>
      </c>
      <c r="BA80" s="130" t="e">
        <f>IF(BA46="","",BA46-(C46+(D46-C46)/($D$8-$C$8)*($BA$8-$C$8)))</f>
        <v>#VALUE!</v>
      </c>
      <c r="BB80" s="126">
        <f>IF(BB46="","",BB46-(D46+(E46-D46)/($E$8-$D$8)*($BB$8-$D$8)))</f>
        <v>0.61508908390003203</v>
      </c>
      <c r="BC80" s="126">
        <f>IF(BC46="","",BC46-(F46+(G46-F46)/($G$8-$F$8)*($BC$8-$F$8)))</f>
        <v>1.0401316353148564</v>
      </c>
      <c r="BD80" s="126">
        <f>IF(BD46="","",BD46-(H46+(I46-H46)/($I$8-$H$8)*($BD$8-$H$8)))</f>
        <v>1.2575732768857009</v>
      </c>
      <c r="BE80" s="126" t="e">
        <f>IF(BE46="","",BE46-(C46+(D46-C46)/($D$8-$C$8)*($BE$8-$C$8)))</f>
        <v>#VALUE!</v>
      </c>
      <c r="BF80" s="129">
        <f>IF(BF46="","",BF46-(D46+(E46-D46)/($E$8-$D$8)*($BF$8-$D$8)))</f>
        <v>1.2628679819333253</v>
      </c>
      <c r="BG80" s="126">
        <f>IF(BG46="","",BG46-(F46+(G46-F46)/($G$8-$F$8)*($BG$8-$F$8)))</f>
        <v>1.3901277458249579</v>
      </c>
      <c r="BH80" s="126">
        <f>IF(BH46="","",BH46-(H46+(I46-H46)/($I$8-$H$8)*($BH$8-$H$8)))</f>
        <v>1.6803421836285741</v>
      </c>
    </row>
    <row r="81" spans="2:60" x14ac:dyDescent="0.25">
      <c r="B81" s="52"/>
      <c r="L81" s="53">
        <f>A19</f>
        <v>41897</v>
      </c>
      <c r="M81" s="125">
        <f>IF(M47="","",M47-(D47+(E47-D47)/($E$8-$D$8)*($M$8-$D$8)))</f>
        <v>0.6321447590512661</v>
      </c>
      <c r="N81" s="125">
        <f>IF(N47="","",N47-(D47+(E47-D47)/($E$8-$D$8)*($N$8-$D$8)))</f>
        <v>0.73211823811540055</v>
      </c>
      <c r="O81" s="126">
        <f>IF(O47="","",O47-(D47+(E47-D47)/($E$8-$D$8)*($O$8-$D$8)))</f>
        <v>0.68041121179486108</v>
      </c>
      <c r="P81" s="125">
        <f>IF(P47="","",P47-(D47+(E47-D47)/($E$8-$D$8)*($P$8-$D$8)))</f>
        <v>0.84362301167949649</v>
      </c>
      <c r="Q81" s="126">
        <f>IF(Q47="","",Q47-(F47+(G47-F47)/($G$8-$F$8)*($Q$8-$F$8)))</f>
        <v>1.0827621542757981</v>
      </c>
      <c r="R81" s="129">
        <f>IF(R47="","",R47-(H47+(I47-H47)/($I$8-$H$8)*($R$8-$H$8)))</f>
        <v>1.172039580942851</v>
      </c>
      <c r="S81" s="125">
        <f>IF(S47="","",S47-(D47+(E47-D47)/($E$8-$D$8)*($S$8-$D$8)))</f>
        <v>1.0685706472435927</v>
      </c>
      <c r="T81" s="126">
        <f>IF(T47="","",T47-(D47+(E47-D47)/($E$8-$D$8)*($T$8-$D$8)))</f>
        <v>1.1812283756923136</v>
      </c>
      <c r="U81" s="129">
        <f>IF(U47="","",U47-(F47+(G47-F47)/($G$8-$F$8)*($U$8-$F$8)))</f>
        <v>1.6225730184256832</v>
      </c>
      <c r="V81" s="129">
        <f>IF(V47="","",V47-(G47+(H47-G47)/($H$8-$G$8)*($V$8-$G$8)))</f>
        <v>1.6532049613480719</v>
      </c>
      <c r="W81" s="126">
        <f>IF(W47="","",W47-(H47+(I47-H47)/($I$8-$H$8)*($W$8-$H$8)))</f>
        <v>1.8139100326285886</v>
      </c>
      <c r="X81" s="130" t="str">
        <f>IF(X47="","",X47-(C47+(D47-C47)/($D$8-$C$8)*($X$8-$C$8)))</f>
        <v/>
      </c>
      <c r="Y81" s="126">
        <f>IF(Y47="","",Y47-(D47+(E47-D47)/($E$8-$D$8)*($Y$8-$D$8)))</f>
        <v>1.2266258470000144</v>
      </c>
      <c r="Z81" s="126">
        <f>IF(Z47="","",Z47-(E47+(F47-E47)/($F$8-$E$8)*($Z$8-$E$8)))</f>
        <v>1.5435936664505698</v>
      </c>
      <c r="AA81" s="126">
        <f>IF(AA47="","",AA47-(F47+(G47-F47)/($G$8-$F$8)*($AA$8-$F$8)))</f>
        <v>1.6387906290616971</v>
      </c>
      <c r="AB81" s="130">
        <f>IF(AB47="","",AB47-(H47+(I47-H47)/($I$8-$H$8)*($AB$8-$H$8)))</f>
        <v>2.0481421292142707</v>
      </c>
      <c r="AC81" s="126" t="e">
        <f>IF(AC47="","",AC47-(C47+(D47-C47)/($D$8-$C$8)*($AC$8-$C$8)))</f>
        <v>#VALUE!</v>
      </c>
      <c r="AD81" s="126" t="str">
        <f>IF(AD47="","",AD47-(C47+(D47-C47)/($D$8-$C$8)*($AD$8-$C$8)))</f>
        <v/>
      </c>
      <c r="AE81" s="126">
        <f>IF(AE47="","",AE47-(G47+(H47-G47)/($H$8-$G$8)*($AE$8-$G$8)))</f>
        <v>1.623079276765786</v>
      </c>
      <c r="AF81" s="126">
        <f>IF(AF47="","",AF47-(H47+(I47-H47)/($I$8-$H$8)*($AF$8-$H$8)))</f>
        <v>1.552727287500022</v>
      </c>
      <c r="AG81" s="126" t="str">
        <f>IF(AG47="","",AG47-(C47+(D47-C47)/($D$8-$C$8)*($AG$8-$C$8)))</f>
        <v/>
      </c>
      <c r="AH81" s="126">
        <f>IF(AH47="","",AH47-(D47+(E47-D47)/($E$8-$D$8)*($AH$8-$D$8)))</f>
        <v>1.4517765128076636</v>
      </c>
      <c r="AI81" s="126">
        <f>IF(AI47="","",AI47-(E47+(F47-E47)/($F$8-$E$8)*($AI$8-$E$8)))</f>
        <v>1.6260961208791356</v>
      </c>
      <c r="AJ81" s="126">
        <f>IF(AJ47="","",AJ47-(F47+(G47-F47)/($G$8-$F$8)*($AJ$8-$F$8)))</f>
        <v>1.497565562666523</v>
      </c>
      <c r="AK81" s="130">
        <f>IF(AK47="","",AK47-(G47+(H47-G47)/($H$8-$G$8)*($AK$8-$G$8)))</f>
        <v>1.5797704910379613</v>
      </c>
      <c r="AL81" s="126"/>
      <c r="AM81" s="130">
        <f>IF(AM47="","",AM47-(D47+(E47-D47)/($E$8-$D$8)*($AM$8-$D$8)))</f>
        <v>1.0197182730769092</v>
      </c>
      <c r="AN81" s="126">
        <f>IF(AN47="","",AN47-(D47+(E47-D47)/($E$8-$D$8)*($AN$8-$D$8)))</f>
        <v>1.4419982090000145</v>
      </c>
      <c r="AO81" s="126">
        <f>IF(AO47="","",AO47-(E47+(F47-E47)/($F$8-$E$8)*($AO$8-$E$8)))</f>
        <v>1.6917458195329695</v>
      </c>
      <c r="AP81" s="130">
        <f>IF(AP47="","",AP47-(D47+(E47-D47)/($E$8-$D$8)*($AP$8-$D$8)))</f>
        <v>0.64812041726925473</v>
      </c>
      <c r="AQ81" s="126">
        <f>IF(AQ47="","",AQ47-(F47+(G47-F47)/($G$8-$F$8)*($AQ$8-$F$8)))</f>
        <v>0.96345134096975649</v>
      </c>
      <c r="AR81" s="130">
        <f>IF(AR47="","",AR47-(G47+(H47-G47)/($H$8-$G$8)*($AR$8-$G$8)))</f>
        <v>0.99026907555060362</v>
      </c>
      <c r="AS81" s="126"/>
      <c r="AT81" s="125">
        <f>IF(AT47="","",AT47-(D47+(E47-D47)/($E$8-$D$8)*($AT$8-$D$8)))</f>
        <v>0.73502721110256397</v>
      </c>
      <c r="AU81" s="125">
        <f>IF(AU47="","",AU47-(D47+(E47-D47)/($E$8-$D$8)*($AU$8-$D$8)))</f>
        <v>0.7064197511025454</v>
      </c>
      <c r="AV81" s="126">
        <f>IF(AV47="","",AV47-(D47+(E47-D47)/($E$8-$D$8)*($AV$8-$D$8)))</f>
        <v>0.80785060823077126</v>
      </c>
      <c r="AW81" s="129">
        <f>IF(AW47="","",AW47-(F47+(G47-F47)/($G$8-$F$8)*($AW$8-$F$8)))</f>
        <v>1.3231588845339752</v>
      </c>
      <c r="AX81" s="126" t="e">
        <f>IF(AX47="","",AX47-(C47+(D47-C47)/($D$8-$C$8)*($AX$8-$C$8)))</f>
        <v>#VALUE!</v>
      </c>
      <c r="AY81" s="130">
        <f>IF(AY47="","",AY47-(D47+(E47-D47)/($E$8-$D$8)*($AY$8-$D$8)))</f>
        <v>1.0688908753589645</v>
      </c>
      <c r="AZ81" s="126" t="str">
        <f>IF(AZ47="","",AZ47-(C47+(D47-C47)/($D$8-$C$8)*($AZ$8-$C$8)))</f>
        <v/>
      </c>
      <c r="BA81" s="130" t="e">
        <f>IF(BA47="","",BA47-(C47+(D47-C47)/($D$8-$C$8)*($BA$8-$C$8)))</f>
        <v>#VALUE!</v>
      </c>
      <c r="BB81" s="126">
        <f>IF(BB47="","",BB47-(D47+(E47-D47)/($E$8-$D$8)*($BB$8-$D$8)))</f>
        <v>0.59540804819233184</v>
      </c>
      <c r="BC81" s="126">
        <f>IF(BC47="","",BC47-(F47+(G47-F47)/($G$8-$F$8)*($BC$8-$F$8)))</f>
        <v>1.0269884518450416</v>
      </c>
      <c r="BD81" s="126">
        <f>IF(BD47="","",BD47-(H47+(I47-H47)/($I$8-$H$8)*($BD$8-$H$8)))</f>
        <v>1.2722177382428477</v>
      </c>
      <c r="BE81" s="126" t="e">
        <f>IF(BE47="","",BE47-(C47+(D47-C47)/($D$8-$C$8)*($BE$8-$C$8)))</f>
        <v>#VALUE!</v>
      </c>
      <c r="BF81" s="129">
        <f>IF(BF47="","",BF47-(D47+(E47-D47)/($E$8-$D$8)*($BF$8-$D$8)))</f>
        <v>1.2497376288589797</v>
      </c>
      <c r="BG81" s="126">
        <f>IF(BG47="","",BG47-(F47+(G47-F47)/($G$8-$F$8)*($BG$8-$F$8)))</f>
        <v>1.3771940753841259</v>
      </c>
      <c r="BH81" s="126">
        <f>IF(BH47="","",BH47-(H47+(I47-H47)/($I$8-$H$8)*($BH$8-$H$8)))</f>
        <v>1.5843067124142864</v>
      </c>
    </row>
    <row r="82" spans="2:60" x14ac:dyDescent="0.25">
      <c r="B82" s="52"/>
      <c r="L82" s="53">
        <f>A20</f>
        <v>41898</v>
      </c>
      <c r="M82" s="125">
        <f>IF(M48="","",M48-(D48+(E48-D48)/($E$8-$D$8)*($M$8-$D$8)))</f>
        <v>0.64312641298458439</v>
      </c>
      <c r="N82" s="125">
        <f>IF(N48="","",N48-(D48+(E48-D48)/($E$8-$D$8)*($N$8-$D$8)))</f>
        <v>0.74873108891538687</v>
      </c>
      <c r="O82" s="126">
        <f>IF(O48="","",O48-(D48+(E48-D48)/($E$8-$D$8)*($O$8-$D$8)))</f>
        <v>0.69834316646154493</v>
      </c>
      <c r="P82" s="125">
        <f>IF(P48="","",P48-(D48+(E48-D48)/($E$8-$D$8)*($P$8-$D$8)))</f>
        <v>0.85835534744612563</v>
      </c>
      <c r="Q82" s="126">
        <f>IF(Q48="","",Q48-(F48+(G48-F48)/($G$8-$F$8)*($Q$8-$F$8)))</f>
        <v>1.0922389205793497</v>
      </c>
      <c r="R82" s="129">
        <f>IF(R48="","",R48-(H48+(I48-H48)/($I$8-$H$8)*($R$8-$H$8)))</f>
        <v>1.1698028570892616</v>
      </c>
      <c r="S82" s="125">
        <f>IF(S48="","",S48-(D48+(E48-D48)/($E$8-$D$8)*($S$8-$D$8)))</f>
        <v>1.0764567390769271</v>
      </c>
      <c r="T82" s="126">
        <f>IF(T48="","",T48-(D48+(E48-D48)/($E$8-$D$8)*($T$8-$D$8)))</f>
        <v>1.1894239575922749</v>
      </c>
      <c r="U82" s="129">
        <f>IF(U48="","",U48-(F48+(G48-F48)/($G$8-$F$8)*($U$8-$F$8)))</f>
        <v>1.6245773337594427</v>
      </c>
      <c r="V82" s="129">
        <f>IF(V48="","",V48-(G48+(H48-G48)/($H$8-$G$8)*($V$8-$G$8)))</f>
        <v>1.6568921539240185</v>
      </c>
      <c r="W82" s="126">
        <f>IF(W48="","",W48-(H48+(I48-H48)/($I$8-$H$8)*($W$8-$H$8)))</f>
        <v>1.8215868238928739</v>
      </c>
      <c r="X82" s="130" t="str">
        <f>IF(X48="","",X48-(C48+(D48-C48)/($D$8-$C$8)*($X$8-$C$8)))</f>
        <v/>
      </c>
      <c r="Y82" s="126">
        <f>IF(Y48="","",Y48-(D48+(E48-D48)/($E$8-$D$8)*($Y$8-$D$8)))</f>
        <v>1.2334126615999663</v>
      </c>
      <c r="Z82" s="126">
        <f>IF(Z48="","",Z48-(E48+(F48-E48)/($F$8-$E$8)*($Z$8-$E$8)))</f>
        <v>1.5575606159890105</v>
      </c>
      <c r="AA82" s="126">
        <f>IF(AA48="","",AA48-(F48+(G48-F48)/($G$8-$F$8)*($AA$8-$F$8)))</f>
        <v>1.6458947642506203</v>
      </c>
      <c r="AB82" s="130">
        <f>IF(AB48="","",AB48-(H48+(I48-H48)/($I$8-$H$8)*($AB$8-$H$8)))</f>
        <v>2.0444245135714318</v>
      </c>
      <c r="AC82" s="126" t="e">
        <f>IF(AC48="","",AC48-(C48+(D48-C48)/($D$8-$C$8)*($AC$8-$C$8)))</f>
        <v>#VALUE!</v>
      </c>
      <c r="AD82" s="126" t="str">
        <f>IF(AD48="","",AD48-(C48+(D48-C48)/($D$8-$C$8)*($AD$8-$C$8)))</f>
        <v/>
      </c>
      <c r="AE82" s="126">
        <f>IF(AE48="","",AE48-(G48+(H48-G48)/($H$8-$G$8)*($AE$8-$G$8)))</f>
        <v>1.6207866306329297</v>
      </c>
      <c r="AF82" s="126">
        <f>IF(AF48="","",AF48-(H48+(I48-H48)/($I$8-$H$8)*($AF$8-$H$8)))</f>
        <v>1.5482952574999986</v>
      </c>
      <c r="AG82" s="126" t="str">
        <f>IF(AG48="","",AG48-(C48+(D48-C48)/($D$8-$C$8)*($AG$8-$C$8)))</f>
        <v/>
      </c>
      <c r="AH82" s="126">
        <f>IF(AH48="","",AH48-(D48+(E48-D48)/($E$8-$D$8)*($AH$8-$D$8)))</f>
        <v>1.4793436307076679</v>
      </c>
      <c r="AI82" s="126">
        <f>IF(AI48="","",AI48-(E48+(F48-E48)/($F$8-$E$8)*($AI$8-$E$8)))</f>
        <v>1.6400415824175667</v>
      </c>
      <c r="AJ82" s="126">
        <f>IF(AJ48="","",AJ48-(F48+(G48-F48)/($G$8-$F$8)*($AJ$8-$F$8)))</f>
        <v>1.5065676611677103</v>
      </c>
      <c r="AK82" s="130">
        <f>IF(AK48="","",AK48-(G48+(H48-G48)/($H$8-$G$8)*($AK$8-$G$8)))</f>
        <v>1.5797777190189857</v>
      </c>
      <c r="AL82" s="126"/>
      <c r="AM82" s="130">
        <f>IF(AM48="","",AM48-(D48+(E48-D48)/($E$8-$D$8)*($AM$8-$D$8)))</f>
        <v>1.0377265805768827</v>
      </c>
      <c r="AN82" s="126">
        <f>IF(AN48="","",AN48-(D48+(E48-D48)/($E$8-$D$8)*($AN$8-$D$8)))</f>
        <v>1.4571837086999873</v>
      </c>
      <c r="AO82" s="126">
        <f>IF(AO48="","",AO48-(E48+(F48-E48)/($F$8-$E$8)*($AO$8-$E$8)))</f>
        <v>1.7046528343406875</v>
      </c>
      <c r="AP82" s="130">
        <f>IF(AP48="","",AP48-(D48+(E48-D48)/($E$8-$D$8)*($AP$8-$D$8)))</f>
        <v>0.65906936196919919</v>
      </c>
      <c r="AQ82" s="126">
        <f>IF(AQ48="","",AQ48-(F48+(G48-F48)/($G$8-$F$8)*($AQ$8-$F$8)))</f>
        <v>0.97256369822421362</v>
      </c>
      <c r="AR82" s="130">
        <f>IF(AR48="","",AR48-(G48+(H48-G48)/($H$8-$G$8)*($AR$8-$G$8)))</f>
        <v>1.0014761295253232</v>
      </c>
      <c r="AS82" s="126"/>
      <c r="AT82" s="125">
        <f>IF(AT48="","",AT48-(D48+(E48-D48)/($E$8-$D$8)*($AT$8-$D$8)))</f>
        <v>0.74863527386922168</v>
      </c>
      <c r="AU82" s="125">
        <f>IF(AU48="","",AU48-(D48+(E48-D48)/($E$8-$D$8)*($AU$8-$D$8)))</f>
        <v>0.70981580386922616</v>
      </c>
      <c r="AV82" s="126">
        <f>IF(AV48="","",AV48-(D48+(E48-D48)/($E$8-$D$8)*($AV$8-$D$8)))</f>
        <v>0.81901469993074105</v>
      </c>
      <c r="AW82" s="129">
        <f>IF(AW48="","",AW48-(F48+(G48-F48)/($G$8-$F$8)*($AW$8-$F$8)))</f>
        <v>1.3325675663727754</v>
      </c>
      <c r="AX82" s="126" t="e">
        <f>IF(AX48="","",AX48-(C48+(D48-C48)/($D$8-$C$8)*($AX$8-$C$8)))</f>
        <v>#VALUE!</v>
      </c>
      <c r="AY82" s="130">
        <f>IF(AY48="","",AY48-(D48+(E48-D48)/($E$8-$D$8)*($AY$8-$D$8)))</f>
        <v>1.0873713679922736</v>
      </c>
      <c r="AZ82" s="126" t="str">
        <f>IF(AZ48="","",AZ48-(C48+(D48-C48)/($D$8-$C$8)*($AZ$8-$C$8)))</f>
        <v/>
      </c>
      <c r="BA82" s="130" t="e">
        <f>IF(BA48="","",BA48-(C48+(D48-C48)/($D$8-$C$8)*($BA$8-$C$8)))</f>
        <v>#VALUE!</v>
      </c>
      <c r="BB82" s="126">
        <f>IF(BB48="","",BB48-(D48+(E48-D48)/($E$8-$D$8)*($BB$8-$D$8)))</f>
        <v>0.60821311809229561</v>
      </c>
      <c r="BC82" s="126">
        <f>IF(BC48="","",BC48-(F48+(G48-F48)/($G$8-$F$8)*($BC$8-$F$8)))</f>
        <v>1.0329041815239357</v>
      </c>
      <c r="BD82" s="126">
        <f>IF(BD48="","",BD48-(H48+(I48-H48)/($I$8-$H$8)*($BD$8-$H$8)))</f>
        <v>1.2721814559643212</v>
      </c>
      <c r="BE82" s="126" t="e">
        <f>IF(BE48="","",BE48-(C48+(D48-C48)/($D$8-$C$8)*($BE$8-$C$8)))</f>
        <v>#VALUE!</v>
      </c>
      <c r="BF82" s="129">
        <f>IF(BF48="","",BF48-(D48+(E48-D48)/($E$8-$D$8)*($BF$8-$D$8)))</f>
        <v>1.2592215847922872</v>
      </c>
      <c r="BG82" s="126">
        <f>IF(BG48="","",BG48-(F48+(G48-F48)/($G$8-$F$8)*($BG$8-$F$8)))</f>
        <v>1.3867559106926999</v>
      </c>
      <c r="BH82" s="126">
        <f>IF(BH48="","",BH48-(H48+(I48-H48)/($I$8-$H$8)*($BH$8-$H$8)))</f>
        <v>1.581517552821424</v>
      </c>
    </row>
    <row r="83" spans="2:60" x14ac:dyDescent="0.25">
      <c r="B83" s="52"/>
      <c r="L83" s="53">
        <f>A21</f>
        <v>41899</v>
      </c>
      <c r="M83" s="125">
        <f>IF(M49="","",M49-(D49+(E49-D49)/($E$8-$D$8)*($M$8-$D$8)))</f>
        <v>0.64819174084105491</v>
      </c>
      <c r="N83" s="125">
        <f>IF(N49="","",N49-(D49+(E49-D49)/($E$8-$D$8)*($N$8-$D$8)))</f>
        <v>0.73945157879232681</v>
      </c>
      <c r="O83" s="126">
        <f>IF(O49="","",O49-(D49+(E49-D49)/($E$8-$D$8)*($O$8-$D$8)))</f>
        <v>0.68843981343591087</v>
      </c>
      <c r="P83" s="125">
        <f>IF(P49="","",P49-(D49+(E49-D49)/($E$8-$D$8)*($P$8-$D$8)))</f>
        <v>0.86153761694358844</v>
      </c>
      <c r="Q83" s="126">
        <f>IF(Q49="","",Q49-(F49+(G49-F49)/($G$8-$F$8)*($Q$8-$F$8)))</f>
        <v>1.0956949834572001</v>
      </c>
      <c r="R83" s="129">
        <f>IF(R49="","",R49-(H49+(I49-H49)/($I$8-$H$8)*($R$8-$H$8)))</f>
        <v>1.1656091130571458</v>
      </c>
      <c r="S83" s="125">
        <f>IF(S49="","",S49-(D49+(E49-D49)/($E$8-$D$8)*($S$8-$D$8)))</f>
        <v>1.0844435812948952</v>
      </c>
      <c r="T83" s="126">
        <f>IF(T49="","",T49-(D49+(E49-D49)/($E$8-$D$8)*($T$8-$D$8)))</f>
        <v>1.1888372884538629</v>
      </c>
      <c r="U83" s="129">
        <f>IF(U49="","",U49-(F49+(G49-F49)/($G$8-$F$8)*($U$8-$F$8)))</f>
        <v>1.6367234602329779</v>
      </c>
      <c r="V83" s="129">
        <f>IF(V49="","",V49-(G49+(H49-G49)/($H$8-$G$8)*($V$8-$G$8)))</f>
        <v>1.6603511264240645</v>
      </c>
      <c r="W83" s="126">
        <f>IF(W49="","",W49-(H49+(I49-H49)/($I$8-$H$8)*($W$8-$H$8)))</f>
        <v>1.7988841233714536</v>
      </c>
      <c r="X83" s="130" t="str">
        <f>IF(X49="","",X49-(C49+(D49-C49)/($D$8-$C$8)*($X$8-$C$8)))</f>
        <v/>
      </c>
      <c r="Y83" s="126">
        <f>IF(Y49="","",Y49-(D49+(E49-D49)/($E$8-$D$8)*($Y$8-$D$8)))</f>
        <v>1.2352694432000231</v>
      </c>
      <c r="Z83" s="126">
        <f>IF(Z49="","",Z49-(E49+(F49-E49)/($F$8-$E$8)*($Z$8-$E$8)))</f>
        <v>1.5616360019230591</v>
      </c>
      <c r="AA83" s="126">
        <f>IF(AA49="","",AA49-(F49+(G49-F49)/($G$8-$F$8)*($AA$8-$F$8)))</f>
        <v>1.650095189848872</v>
      </c>
      <c r="AB83" s="130">
        <f>IF(AB49="","",AB49-(H49+(I49-H49)/($I$8-$H$8)*($AB$8-$H$8)))</f>
        <v>2.0340619782857097</v>
      </c>
      <c r="AC83" s="126" t="e">
        <f>IF(AC49="","",AC49-(C49+(D49-C49)/($D$8-$C$8)*($AC$8-$C$8)))</f>
        <v>#VALUE!</v>
      </c>
      <c r="AD83" s="126" t="str">
        <f>IF(AD49="","",AD49-(C49+(D49-C49)/($D$8-$C$8)*($AD$8-$C$8)))</f>
        <v/>
      </c>
      <c r="AE83" s="126">
        <f>IF(AE49="","",AE49-(G49+(H49-G49)/($H$8-$G$8)*($AE$8-$G$8)))</f>
        <v>1.6305124231329007</v>
      </c>
      <c r="AF83" s="126">
        <f>IF(AF49="","",AF49-(H49+(I49-H49)/($I$8-$H$8)*($AF$8-$H$8)))</f>
        <v>1.5461478074999979</v>
      </c>
      <c r="AG83" s="126" t="str">
        <f>IF(AG49="","",AG49-(C49+(D49-C49)/($D$8-$C$8)*($AG$8-$C$8)))</f>
        <v/>
      </c>
      <c r="AH83" s="126">
        <f>IF(AH49="","",AH49-(D49+(E49-D49)/($E$8-$D$8)*($AH$8-$D$8)))</f>
        <v>1.4643712281461605</v>
      </c>
      <c r="AI83" s="126">
        <f>IF(AI49="","",AI49-(E49+(F49-E49)/($F$8-$E$8)*($AI$8-$E$8)))</f>
        <v>1.6443672344230853</v>
      </c>
      <c r="AJ83" s="126">
        <f>IF(AJ49="","",AJ49-(F49+(G49-F49)/($G$8-$F$8)*($AJ$8-$F$8)))</f>
        <v>1.5102623664710624</v>
      </c>
      <c r="AK83" s="130">
        <f>IF(AK49="","",AK49-(G49+(H49-G49)/($H$8-$G$8)*($AK$8-$G$8)))</f>
        <v>1.5834501090189832</v>
      </c>
      <c r="AL83" s="126"/>
      <c r="AM83" s="130">
        <f>IF(AM49="","",AM49-(D49+(E49-D49)/($E$8-$D$8)*($AM$8-$D$8)))</f>
        <v>1.0378117584615323</v>
      </c>
      <c r="AN83" s="126">
        <f>IF(AN49="","",AN49-(D49+(E49-D49)/($E$8-$D$8)*($AN$8-$D$8)))</f>
        <v>1.4600647799000139</v>
      </c>
      <c r="AO83" s="126">
        <f>IF(AO49="","",AO49-(E49+(F49-E49)/($F$8-$E$8)*($AO$8-$E$8)))</f>
        <v>1.7070073903846055</v>
      </c>
      <c r="AP83" s="130">
        <f>IF(AP49="","",AP49-(D49+(E49-D49)/($E$8-$D$8)*($AP$8-$D$8)))</f>
        <v>0.66073610701539343</v>
      </c>
      <c r="AQ83" s="126">
        <f>IF(AQ49="","",AQ49-(F49+(G49-F49)/($G$8-$F$8)*($AQ$8-$F$8)))</f>
        <v>0.97767759619647698</v>
      </c>
      <c r="AR83" s="130">
        <f>IF(AR49="","",AR49-(G49+(H49-G49)/($H$8-$G$8)*($AR$8-$G$8)))</f>
        <v>1.006096582025318</v>
      </c>
      <c r="AS83" s="126"/>
      <c r="AT83" s="125">
        <f>IF(AT49="","",AT49-(D49+(E49-D49)/($E$8-$D$8)*($AT$8-$D$8)))</f>
        <v>0.70765148248206655</v>
      </c>
      <c r="AU83" s="125">
        <f>IF(AU49="","",AU49-(D49+(E49-D49)/($E$8-$D$8)*($AU$8-$D$8)))</f>
        <v>0.70765148248206655</v>
      </c>
      <c r="AV83" s="126">
        <f>IF(AV49="","",AV49-(D49+(E49-D49)/($E$8-$D$8)*($AV$8-$D$8)))</f>
        <v>0.82709778178464655</v>
      </c>
      <c r="AW83" s="129">
        <f>IF(AW49="","",AW49-(F49+(G49-F49)/($G$8-$F$8)*($AW$8-$F$8)))</f>
        <v>1.3374359905289701</v>
      </c>
      <c r="AX83" s="126" t="e">
        <f>IF(AX49="","",AX49-(C49+(D49-C49)/($D$8-$C$8)*($AX$8-$C$8)))</f>
        <v>#VALUE!</v>
      </c>
      <c r="AY83" s="130">
        <f>IF(AY49="","",AY49-(D49+(E49-D49)/($E$8-$D$8)*($AY$8-$D$8)))</f>
        <v>1.0798896450871984</v>
      </c>
      <c r="AZ83" s="126" t="str">
        <f>IF(AZ49="","",AZ49-(C49+(D49-C49)/($D$8-$C$8)*($AZ$8-$C$8)))</f>
        <v/>
      </c>
      <c r="BA83" s="130" t="e">
        <f>IF(BA49="","",BA49-(C49+(D49-C49)/($D$8-$C$8)*($BA$8-$C$8)))</f>
        <v>#VALUE!</v>
      </c>
      <c r="BB83" s="126">
        <f>IF(BB49="","",BB49-(D49+(E49-D49)/($E$8-$D$8)*($BB$8-$D$8)))</f>
        <v>0.61194147445386715</v>
      </c>
      <c r="BC83" s="126">
        <f>IF(BC49="","",BC49-(F49+(G49-F49)/($G$8-$F$8)*($BC$8-$F$8)))</f>
        <v>1.0352630567569152</v>
      </c>
      <c r="BD83" s="126">
        <f>IF(BD49="","",BD49-(H49+(I49-H49)/($I$8-$H$8)*($BD$8-$H$8)))</f>
        <v>1.2624450447571638</v>
      </c>
      <c r="BE83" s="126" t="e">
        <f>IF(BE49="","",BE49-(C49+(D49-C49)/($D$8-$C$8)*($BE$8-$C$8)))</f>
        <v>#VALUE!</v>
      </c>
      <c r="BF83" s="129">
        <f>IF(BF49="","",BF49-(D49+(E49-D49)/($E$8-$D$8)*($BF$8-$D$8)))</f>
        <v>1.2602695986871906</v>
      </c>
      <c r="BG83" s="126">
        <f>IF(BG49="","",BG49-(F49+(G49-F49)/($G$8-$F$8)*($BG$8-$F$8)))</f>
        <v>1.3901076437531668</v>
      </c>
      <c r="BH83" s="126">
        <f>IF(BH49="","",BH49-(H49+(I49-H49)/($I$8-$H$8)*($BH$8-$H$8)))</f>
        <v>1.5781319185857487</v>
      </c>
    </row>
    <row r="84" spans="2:60" x14ac:dyDescent="0.25">
      <c r="B84" s="52"/>
      <c r="L84" s="53">
        <f>A22</f>
        <v>41900</v>
      </c>
      <c r="M84" s="125">
        <f>IF(M50="","",M50-(D50+(E50-D50)/($E$8-$D$8)*($M$8-$D$8)))</f>
        <v>0.65896499353845739</v>
      </c>
      <c r="N84" s="125">
        <f>IF(N50="","",N50-(D50+(E50-D50)/($E$8-$D$8)*($N$8-$D$8)))</f>
        <v>0.7417501144615386</v>
      </c>
      <c r="O84" s="126">
        <f>IF(O50="","",O50-(D50+(E50-D50)/($E$8-$D$8)*($O$8-$D$8)))</f>
        <v>0.72820625134615291</v>
      </c>
      <c r="P84" s="125">
        <f>IF(P50="","",P50-(D50+(E50-D50)/($E$8-$D$8)*($P$8-$D$8)))</f>
        <v>0.80460435488463133</v>
      </c>
      <c r="Q84" s="126">
        <f>IF(Q50="","",Q50-(F50+(G50-F50)/($G$8-$F$8)*($Q$8-$F$8)))</f>
        <v>1.0922746880604288</v>
      </c>
      <c r="R84" s="129">
        <f>IF(R50="","",R50-(H50+(I50-H50)/($I$8-$H$8)*($R$8-$H$8)))</f>
        <v>1.1637207675249925</v>
      </c>
      <c r="S84" s="125">
        <f>IF(S50="","",S50-(D50+(E50-D50)/($E$8-$D$8)*($S$8-$D$8)))</f>
        <v>1.096131639807691</v>
      </c>
      <c r="T84" s="126">
        <f>IF(T50="","",T50-(D50+(E50-D50)/($E$8-$D$8)*($T$8-$D$8)))</f>
        <v>1.207569518769247</v>
      </c>
      <c r="U84" s="129">
        <f>IF(U50="","",U50-(F50+(G50-F50)/($G$8-$F$8)*($U$8-$F$8)))</f>
        <v>1.6335420089357546</v>
      </c>
      <c r="V84" s="129">
        <f>IF(V50="","",V50-(G50+(H50-G50)/($H$8-$G$8)*($V$8-$G$8)))</f>
        <v>1.6618894028733964</v>
      </c>
      <c r="W84" s="126">
        <f>IF(W50="","",W50-(H50+(I50-H50)/($I$8-$H$8)*($W$8-$H$8)))</f>
        <v>1.7994187518499904</v>
      </c>
      <c r="X84" s="130" t="str">
        <f>IF(X50="","",X50-(C50+(D50-C50)/($D$8-$C$8)*($X$8-$C$8)))</f>
        <v/>
      </c>
      <c r="Y84" s="126">
        <f>IF(Y50="","",Y50-(D50+(E50-D50)/($E$8-$D$8)*($Y$8-$D$8)))</f>
        <v>1.2514602120000013</v>
      </c>
      <c r="Z84" s="126">
        <f>IF(Z50="","",Z50-(E50+(F50-E50)/($F$8-$E$8)*($Z$8-$E$8)))</f>
        <v>1.5527271305934107</v>
      </c>
      <c r="AA84" s="126">
        <f>IF(AA50="","",AA50-(F50+(G50-F50)/($G$8-$F$8)*($AA$8-$F$8)))</f>
        <v>1.6520992135957124</v>
      </c>
      <c r="AB84" s="130">
        <f>IF(AB50="","",AB50-(H50+(I50-H50)/($I$8-$H$8)*($AB$8-$H$8)))</f>
        <v>2.0367159229999929</v>
      </c>
      <c r="AC84" s="126" t="e">
        <f>IF(AC50="","",AC50-(C50+(D50-C50)/($D$8-$C$8)*($AC$8-$C$8)))</f>
        <v>#VALUE!</v>
      </c>
      <c r="AD84" s="126" t="str">
        <f>IF(AD50="","",AD50-(C50+(D50-C50)/($D$8-$C$8)*($AD$8-$C$8)))</f>
        <v/>
      </c>
      <c r="AE84" s="126">
        <f>IF(AE50="","",AE50-(G50+(H50-G50)/($H$8-$G$8)*($AE$8-$G$8)))</f>
        <v>1.6344138767214833</v>
      </c>
      <c r="AF84" s="126">
        <f>IF(AF50="","",AF50-(H50+(I50-H50)/($I$8-$H$8)*($AF$8-$H$8)))</f>
        <v>1.545413480000013</v>
      </c>
      <c r="AG84" s="126" t="str">
        <f>IF(AG50="","",AG50-(C50+(D50-C50)/($D$8-$C$8)*($AG$8-$C$8)))</f>
        <v/>
      </c>
      <c r="AH84" s="126">
        <f>IF(AH50="","",AH50-(D50+(E50-D50)/($E$8-$D$8)*($AH$8-$D$8)))</f>
        <v>1.4754038372308051</v>
      </c>
      <c r="AI84" s="126">
        <f>IF(AI50="","",AI50-(E50+(F50-E50)/($F$8-$E$8)*($AI$8-$E$8)))</f>
        <v>1.6373957669505597</v>
      </c>
      <c r="AJ84" s="126">
        <f>IF(AJ50="","",AJ50-(F50+(G50-F50)/($G$8-$F$8)*($AJ$8-$F$8)))</f>
        <v>1.5404504365206995</v>
      </c>
      <c r="AK84" s="130">
        <f>IF(AK50="","",AK50-(G50+(H50-G50)/($H$8-$G$8)*($AK$8-$G$8)))</f>
        <v>1.6144766415316516</v>
      </c>
      <c r="AL84" s="126"/>
      <c r="AM84" s="130">
        <f>IF(AM50="","",AM50-(D50+(E50-D50)/($E$8-$D$8)*($AM$8-$D$8)))</f>
        <v>1.0549586798076973</v>
      </c>
      <c r="AN84" s="126">
        <f>IF(AN50="","",AN50-(D50+(E50-D50)/($E$8-$D$8)*($AN$8-$D$8)))</f>
        <v>1.4605976115000265</v>
      </c>
      <c r="AO84" s="126">
        <f>IF(AO50="","",AO50-(E50+(F50-E50)/($F$8-$E$8)*($AO$8-$E$8)))</f>
        <v>1.7006872556044259</v>
      </c>
      <c r="AP84" s="130">
        <f>IF(AP50="","",AP50-(D50+(E50-D50)/($E$8-$D$8)*($AP$8-$D$8)))</f>
        <v>0.74951602707695963</v>
      </c>
      <c r="AQ84" s="126">
        <f>IF(AQ50="","",AQ50-(F50+(G50-F50)/($G$8-$F$8)*($AQ$8-$F$8)))</f>
        <v>0.98488355007555839</v>
      </c>
      <c r="AR84" s="130">
        <f>IF(AR50="","",AR50-(G50+(H50-G50)/($H$8-$G$8)*($AR$8-$G$8)))</f>
        <v>1.0006886287088168</v>
      </c>
      <c r="AS84" s="126"/>
      <c r="AT84" s="125">
        <f>IF(AT50="","",AT50-(D50+(E50-D50)/($E$8-$D$8)*($AT$8-$D$8)))</f>
        <v>0.77155811507693084</v>
      </c>
      <c r="AU84" s="125">
        <f>IF(AU50="","",AU50-(D50+(E50-D50)/($E$8-$D$8)*($AU$8-$D$8)))</f>
        <v>0.73375882257692382</v>
      </c>
      <c r="AV84" s="126">
        <f>IF(AV50="","",AV50-(D50+(E50-D50)/($E$8-$D$8)*($AV$8-$D$8)))</f>
        <v>0.83531052842310816</v>
      </c>
      <c r="AW84" s="129">
        <f>IF(AW50="","",AW50-(F50+(G50-F50)/($G$8-$F$8)*($AW$8-$F$8)))</f>
        <v>1.334068388664968</v>
      </c>
      <c r="AX84" s="126" t="e">
        <f>IF(AX50="","",AX50-(C50+(D50-C50)/($D$8-$C$8)*($AX$8-$C$8)))</f>
        <v>#VALUE!</v>
      </c>
      <c r="AY84" s="130">
        <f>IF(AY50="","",AY50-(D50+(E50-D50)/($E$8-$D$8)*($AY$8-$D$8)))</f>
        <v>1.0551043142692587</v>
      </c>
      <c r="AZ84" s="126" t="str">
        <f>IF(AZ50="","",AZ50-(C50+(D50-C50)/($D$8-$C$8)*($AZ$8-$C$8)))</f>
        <v/>
      </c>
      <c r="BA84" s="130" t="e">
        <f>IF(BA50="","",BA50-(C50+(D50-C50)/($D$8-$C$8)*($BA$8-$C$8)))</f>
        <v>#VALUE!</v>
      </c>
      <c r="BB84" s="126">
        <f>IF(BB50="","",BB50-(D50+(E50-D50)/($E$8-$D$8)*($BB$8-$D$8)))</f>
        <v>0.62218402626923242</v>
      </c>
      <c r="BC84" s="126">
        <f>IF(BC50="","",BC50-(F50+(G50-F50)/($G$8-$F$8)*($BC$8-$F$8)))</f>
        <v>1.0343817291372481</v>
      </c>
      <c r="BD84" s="126">
        <f>IF(BD50="","",BD50-(H50+(I50-H50)/($I$8-$H$8)*($BD$8-$H$8)))</f>
        <v>1.2634881880500162</v>
      </c>
      <c r="BE84" s="126" t="e">
        <f>IF(BE50="","",BE50-(C50+(D50-C50)/($D$8-$C$8)*($BE$8-$C$8)))</f>
        <v>#VALUE!</v>
      </c>
      <c r="BF84" s="129">
        <f>IF(BF50="","",BF50-(D50+(E50-D50)/($E$8-$D$8)*($BF$8-$D$8)))</f>
        <v>1.2697737027692435</v>
      </c>
      <c r="BG84" s="126">
        <f>IF(BG50="","",BG50-(F50+(G50-F50)/($G$8-$F$8)*($BG$8-$F$8)))</f>
        <v>1.3906933827896681</v>
      </c>
      <c r="BH84" s="126">
        <f>IF(BH50="","",BH50-(H50+(I50-H50)/($I$8-$H$8)*($BH$8-$H$8)))</f>
        <v>1.5788394283500207</v>
      </c>
    </row>
    <row r="85" spans="2:60" x14ac:dyDescent="0.25">
      <c r="B85" s="52"/>
      <c r="L85" s="53">
        <f>A23</f>
        <v>41901</v>
      </c>
      <c r="M85" s="125">
        <f>IF(M51="","",M51-(D51+(E51-D51)/($E$8-$D$8)*($M$8-$D$8)))</f>
        <v>0.63831881629487608</v>
      </c>
      <c r="N85" s="125">
        <f>IF(N51="","",N51-(D51+(E51-D51)/($E$8-$D$8)*($N$8-$D$8)))</f>
        <v>0.73571289003843221</v>
      </c>
      <c r="O85" s="126">
        <f>IF(O51="","",O51-(D51+(E51-D51)/($E$8-$D$8)*($O$8-$D$8)))</f>
        <v>0.6929269928204822</v>
      </c>
      <c r="P85" s="125">
        <f>IF(P51="","",P51-(D51+(E51-D51)/($E$8-$D$8)*($P$8-$D$8)))</f>
        <v>0.83782689578205183</v>
      </c>
      <c r="Q85" s="126">
        <f>IF(Q51="","",Q51-(F51+(G51-F51)/($G$8-$F$8)*($Q$8-$F$8)))</f>
        <v>1.0846428058375395</v>
      </c>
      <c r="R85" s="129">
        <f>IF(R51="","",R51-(H51+(I51-H51)/($I$8-$H$8)*($R$8-$H$8)))</f>
        <v>1.1535980981143101</v>
      </c>
      <c r="S85" s="125">
        <f>IF(S51="","",S51-(D51+(E51-D51)/($E$8-$D$8)*($S$8-$D$8)))</f>
        <v>1.077737973525617</v>
      </c>
      <c r="T85" s="126">
        <f>IF(T51="","",T51-(D51+(E51-D51)/($E$8-$D$8)*($T$8-$D$8)))</f>
        <v>1.1951889897307719</v>
      </c>
      <c r="U85" s="129">
        <f>IF(U51="","",U51-(F51+(G51-F51)/($G$8-$F$8)*($U$8-$F$8)))</f>
        <v>1.6271430105164013</v>
      </c>
      <c r="V85" s="129">
        <f>IF(V51="","",V51-(G51+(H51-G51)/($H$8-$G$8)*($V$8-$G$8)))</f>
        <v>1.6516471775000401</v>
      </c>
      <c r="W85" s="126">
        <f>IF(W51="","",W51-(H51+(I51-H51)/($I$8-$H$8)*($W$8-$H$8)))</f>
        <v>1.7956160547428928</v>
      </c>
      <c r="X85" s="130" t="str">
        <f>IF(X51="","",X51-(C51+(D51-C51)/($D$8-$C$8)*($X$8-$C$8)))</f>
        <v/>
      </c>
      <c r="Y85" s="126">
        <f>IF(Y51="","",Y51-(D51+(E51-D51)/($E$8-$D$8)*($Y$8-$D$8)))</f>
        <v>1.2389114244999888</v>
      </c>
      <c r="Z85" s="126">
        <f>IF(Z51="","",Z51-(E51+(F51-E51)/($F$8-$E$8)*($Z$8-$E$8)))</f>
        <v>1.5506789473186684</v>
      </c>
      <c r="AA85" s="126">
        <f>IF(AA51="","",AA51-(F51+(G51-F51)/($G$8-$F$8)*($AA$8-$F$8)))</f>
        <v>1.6428163623677516</v>
      </c>
      <c r="AB85" s="130">
        <f>IF(AB51="","",AB51-(H51+(I51-H51)/($I$8-$H$8)*($AB$8-$H$8)))</f>
        <v>2.0329460765714531</v>
      </c>
      <c r="AC85" s="126" t="e">
        <f>IF(AC51="","",AC51-(C51+(D51-C51)/($D$8-$C$8)*($AC$8-$C$8)))</f>
        <v>#VALUE!</v>
      </c>
      <c r="AD85" s="126" t="str">
        <f>IF(AD51="","",AD51-(C51+(D51-C51)/($D$8-$C$8)*($AD$8-$C$8)))</f>
        <v/>
      </c>
      <c r="AE85" s="126">
        <f>IF(AE51="","",AE51-(G51+(H51-G51)/($H$8-$G$8)*($AE$8-$G$8)))</f>
        <v>1.623171420000018</v>
      </c>
      <c r="AF85" s="126">
        <f>IF(AF51="","",AF51-(H51+(I51-H51)/($I$8-$H$8)*($AF$8-$H$8)))</f>
        <v>1.5353451399999996</v>
      </c>
      <c r="AG85" s="126" t="str">
        <f>IF(AG51="","",AG51-(C51+(D51-C51)/($D$8-$C$8)*($AG$8-$C$8)))</f>
        <v/>
      </c>
      <c r="AH85" s="126">
        <f>IF(AH51="","",AH51-(D51+(E51-D51)/($E$8-$D$8)*($AH$8-$D$8)))</f>
        <v>1.4493934512692155</v>
      </c>
      <c r="AI85" s="126">
        <f>IF(AI51="","",AI51-(E51+(F51-E51)/($F$8-$E$8)*($AI$8-$E$8)))</f>
        <v>1.6294518023901148</v>
      </c>
      <c r="AJ85" s="126">
        <f>IF(AJ51="","",AJ51-(F51+(G51-F51)/($G$8-$F$8)*($AJ$8-$F$8)))</f>
        <v>1.541180324201104</v>
      </c>
      <c r="AK85" s="130">
        <f>IF(AK51="","",AK51-(G51+(H51-G51)/($H$8-$G$8)*($AK$8-$G$8)))</f>
        <v>1.6073866874999956</v>
      </c>
      <c r="AL85" s="126"/>
      <c r="AM85" s="130">
        <f>IF(AM51="","",AM51-(D51+(E51-D51)/($E$8-$D$8)*($AM$8-$D$8)))</f>
        <v>1.0300205801922746</v>
      </c>
      <c r="AN85" s="126">
        <f>IF(AN51="","",AN51-(D51+(E51-D51)/($E$8-$D$8)*($AN$8-$D$8)))</f>
        <v>1.4437936940000062</v>
      </c>
      <c r="AO85" s="126">
        <f>IF(AO51="","",AO51-(E51+(F51-E51)/($F$8-$E$8)*($AO$8-$E$8)))</f>
        <v>1.697627899120854</v>
      </c>
      <c r="AP85" s="130">
        <f>IF(AP51="","",AP51-(D51+(E51-D51)/($E$8-$D$8)*($AP$8-$D$8)))</f>
        <v>0.74229189342307311</v>
      </c>
      <c r="AQ85" s="126">
        <f>IF(AQ51="","",AQ51-(F51+(G51-F51)/($G$8-$F$8)*($AQ$8-$F$8)))</f>
        <v>0.97709416042193542</v>
      </c>
      <c r="AR85" s="130">
        <f>IF(AR51="","",AR51-(G51+(H51-G51)/($H$8-$G$8)*($AR$8-$G$8)))</f>
        <v>0.98939632750002193</v>
      </c>
      <c r="AS85" s="126"/>
      <c r="AT85" s="125">
        <f>IF(AT51="","",AT51-(D51+(E51-D51)/($E$8-$D$8)*($AT$8-$D$8)))</f>
        <v>0.74671828558973319</v>
      </c>
      <c r="AU85" s="125">
        <f>IF(AU51="","",AU51-(D51+(E51-D51)/($E$8-$D$8)*($AU$8-$D$8)))</f>
        <v>0.71300622808973158</v>
      </c>
      <c r="AV85" s="126">
        <f>IF(AV51="","",AV51-(D51+(E51-D51)/($E$8-$D$8)*($AV$8-$D$8)))</f>
        <v>0.82096183957691871</v>
      </c>
      <c r="AW85" s="129">
        <f>IF(AW51="","",AW51-(F51+(G51-F51)/($G$8-$F$8)*($AW$8-$F$8)))</f>
        <v>1.3257882117128412</v>
      </c>
      <c r="AX85" s="126" t="e">
        <f>IF(AX51="","",AX51-(C51+(D51-C51)/($D$8-$C$8)*($AX$8-$C$8)))</f>
        <v>#VALUE!</v>
      </c>
      <c r="AY85" s="130">
        <f>IF(AY51="","",AY51-(D51+(E51-D51)/($E$8-$D$8)*($AY$8-$D$8)))</f>
        <v>1.0469837885641056</v>
      </c>
      <c r="AZ85" s="126" t="str">
        <f>IF(AZ51="","",AZ51-(C51+(D51-C51)/($D$8-$C$8)*($AZ$8-$C$8)))</f>
        <v/>
      </c>
      <c r="BA85" s="130" t="e">
        <f>IF(BA51="","",BA51-(C51+(D51-C51)/($D$8-$C$8)*($BA$8-$C$8)))</f>
        <v>#VALUE!</v>
      </c>
      <c r="BB85" s="126">
        <f>IF(BB51="","",BB51-(D51+(E51-D51)/($E$8-$D$8)*($BB$8-$D$8)))</f>
        <v>0.6038574497307545</v>
      </c>
      <c r="BC85" s="126">
        <f>IF(BC51="","",BC51-(F51+(G51-F51)/($G$8-$F$8)*($BC$8-$F$8)))</f>
        <v>1.0246517349748379</v>
      </c>
      <c r="BD85" s="126">
        <f>IF(BD51="","",BD51-(H51+(I51-H51)/($I$8-$H$8)*($BD$8-$H$8)))</f>
        <v>1.2498924585142861</v>
      </c>
      <c r="BE85" s="126" t="e">
        <f>IF(BE51="","",BE51-(C51+(D51-C51)/($D$8-$C$8)*($BE$8-$C$8)))</f>
        <v>#VALUE!</v>
      </c>
      <c r="BF85" s="129">
        <f>IF(BF51="","",BF51-(D51+(E51-D51)/($E$8-$D$8)*($BF$8-$D$8)))</f>
        <v>1.2562498670641089</v>
      </c>
      <c r="BG85" s="126">
        <f>IF(BG51="","",BG51-(F51+(G51-F51)/($G$8-$F$8)*($BG$8-$F$8)))</f>
        <v>1.3832842220339989</v>
      </c>
      <c r="BH85" s="126">
        <f>IF(BH51="","",BH51-(H51+(I51-H51)/($I$8-$H$8)*($BH$8-$H$8)))</f>
        <v>1.5665083301714198</v>
      </c>
    </row>
    <row r="86" spans="2:60" x14ac:dyDescent="0.25">
      <c r="B86" s="52"/>
      <c r="L86" s="53">
        <f>A24</f>
        <v>41904</v>
      </c>
      <c r="M86" s="125">
        <f>IF(M52="","",M52-(D52+(E52-D52)/($E$8-$D$8)*($M$8-$D$8)))</f>
        <v>0.64442538553848605</v>
      </c>
      <c r="N86" s="125">
        <f>IF(N52="","",N52-(D52+(E52-D52)/($E$8-$D$8)*($N$8-$D$8)))</f>
        <v>0.80085312796154629</v>
      </c>
      <c r="O86" s="126">
        <f>IF(O52="","",O52-(D52+(E52-D52)/($E$8-$D$8)*($O$8-$D$8)))</f>
        <v>0.98845615384616092</v>
      </c>
      <c r="P86" s="125">
        <f>IF(P52="","",P52-(D52+(E52-D52)/($E$8-$D$8)*($P$8-$D$8)))</f>
        <v>0.86206411938462502</v>
      </c>
      <c r="Q86" s="126">
        <f>IF(Q52="","",Q52-(F52+(G52-F52)/($G$8-$F$8)*($Q$8-$F$8)))</f>
        <v>1.1056031597984726</v>
      </c>
      <c r="R86" s="129">
        <f>IF(R52="","",R52-(H52+(I52-H52)/($I$8-$H$8)*($R$8-$H$8)))</f>
        <v>1.172903885000002</v>
      </c>
      <c r="S86" s="125">
        <f>IF(S52="","",S52-(D52+(E52-D52)/($E$8-$D$8)*($S$8-$D$8)))</f>
        <v>1.0816408098077193</v>
      </c>
      <c r="T86" s="126">
        <f>IF(T52="","",T52-(D52+(E52-D52)/($E$8-$D$8)*($T$8-$D$8)))</f>
        <v>1.1998652467692472</v>
      </c>
      <c r="U86" s="129">
        <f>IF(U52="","",U52-(F52+(G52-F52)/($G$8-$F$8)*($U$8-$F$8)))</f>
        <v>1.6540890227140883</v>
      </c>
      <c r="V86" s="129">
        <f>IF(V52="","",V52-(G52+(H52-G52)/($H$8-$G$8)*($V$8-$G$8)))</f>
        <v>1.6747299605379693</v>
      </c>
      <c r="W86" s="126">
        <f>IF(W52="","",W52-(H52+(I52-H52)/($I$8-$H$8)*($W$8-$H$8)))</f>
        <v>1.8114118349999924</v>
      </c>
      <c r="X86" s="130" t="str">
        <f>IF(X52="","",X52-(C52+(D52-C52)/($D$8-$C$8)*($X$8-$C$8)))</f>
        <v/>
      </c>
      <c r="Y86" s="126">
        <f>IF(Y52="","",Y52-(D52+(E52-D52)/($E$8-$D$8)*($Y$8-$D$8)))</f>
        <v>1.2460756315000312</v>
      </c>
      <c r="Z86" s="126">
        <f>IF(Z52="","",Z52-(E52+(F52-E52)/($F$8-$E$8)*($Z$8-$E$8)))</f>
        <v>1.5729198330109977</v>
      </c>
      <c r="AA86" s="126">
        <f>IF(AA52="","",AA52-(F52+(G52-F52)/($G$8-$F$8)*($AA$8-$F$8)))</f>
        <v>1.6648825663476012</v>
      </c>
      <c r="AB86" s="130">
        <f>IF(AB52="","",AB52-(H52+(I52-H52)/($I$8-$H$8)*($AB$8-$H$8)))</f>
        <v>2.0517814125000031</v>
      </c>
      <c r="AC86" s="126" t="e">
        <f>IF(AC52="","",AC52-(C52+(D52-C52)/($D$8-$C$8)*($AC$8-$C$8)))</f>
        <v>#VALUE!</v>
      </c>
      <c r="AD86" s="126" t="str">
        <f>IF(AD52="","",AD52-(C52+(D52-C52)/($D$8-$C$8)*($AD$8-$C$8)))</f>
        <v/>
      </c>
      <c r="AE86" s="126">
        <f>IF(AE52="","",AE52-(G52+(H52-G52)/($H$8-$G$8)*($AE$8-$G$8)))</f>
        <v>1.6473175821835406</v>
      </c>
      <c r="AF86" s="126">
        <f>IF(AF52="","",AF52-(H52+(I52-H52)/($I$8-$H$8)*($AF$8-$H$8)))</f>
        <v>1.5555477299999954</v>
      </c>
      <c r="AG86" s="126" t="str">
        <f>IF(AG52="","",AG52-(C52+(D52-C52)/($D$8-$C$8)*($AG$8-$C$8)))</f>
        <v/>
      </c>
      <c r="AH86" s="126">
        <f>IF(AH52="","",AH52-(D52+(E52-D52)/($E$8-$D$8)*($AH$8-$D$8)))</f>
        <v>1.4644303127307707</v>
      </c>
      <c r="AI86" s="126">
        <f>IF(AI52="","",AI52-(E52+(F52-E52)/($F$8-$E$8)*($AI$8-$E$8)))</f>
        <v>1.6537310950824393</v>
      </c>
      <c r="AJ86" s="126">
        <f>IF(AJ52="","",AJ52-(F52+(G52-F52)/($G$8-$F$8)*($AJ$8-$F$8)))</f>
        <v>1.5548588128049357</v>
      </c>
      <c r="AK86" s="130">
        <f>IF(AK52="","",AK52-(G52+(H52-G52)/($H$8-$G$8)*($AK$8-$G$8)))</f>
        <v>1.6284873342405151</v>
      </c>
      <c r="AL86" s="126"/>
      <c r="AM86" s="130">
        <f>IF(AM52="","",AM52-(D52+(E52-D52)/($E$8-$D$8)*($AM$8-$D$8)))</f>
        <v>1.0341149798077072</v>
      </c>
      <c r="AN86" s="126">
        <f>IF(AN52="","",AN52-(D52+(E52-D52)/($E$8-$D$8)*($AN$8-$D$8)))</f>
        <v>1.4689869255000314</v>
      </c>
      <c r="AO86" s="126">
        <f>IF(AO52="","",AO52-(E52+(F52-E52)/($F$8-$E$8)*($AO$8-$E$8)))</f>
        <v>1.7198476006593317</v>
      </c>
      <c r="AP86" s="130">
        <f>IF(AP52="","",AP52-(D52+(E52-D52)/($E$8-$D$8)*($AP$8-$D$8)))</f>
        <v>0.6162687110769518</v>
      </c>
      <c r="AQ86" s="126">
        <f>IF(AQ52="","",AQ52-(F52+(G52-F52)/($G$8-$F$8)*($AQ$8-$F$8)))</f>
        <v>0.94980137974811196</v>
      </c>
      <c r="AR86" s="130">
        <f>IF(AR52="","",AR52-(G52+(H52-G52)/($H$8-$G$8)*($AR$8-$G$8)))</f>
        <v>1.0002915789873343</v>
      </c>
      <c r="AS86" s="126"/>
      <c r="AT86" s="125">
        <f>IF(AT52="","",AT52-(D52+(E52-D52)/($E$8-$D$8)*($AT$8-$D$8)))</f>
        <v>0.74596040707691857</v>
      </c>
      <c r="AU86" s="125">
        <f>IF(AU52="","",AU52-(D52+(E52-D52)/($E$8-$D$8)*($AU$8-$D$8)))</f>
        <v>0.71122702707692254</v>
      </c>
      <c r="AV86" s="126">
        <f>IF(AV52="","",AV52-(D52+(E52-D52)/($E$8-$D$8)*($AV$8-$D$8)))</f>
        <v>0.82219134492309731</v>
      </c>
      <c r="AW86" s="129">
        <f>IF(AW52="","",AW52-(F52+(G52-F52)/($G$8-$F$8)*($AW$8-$F$8)))</f>
        <v>1.3496684352833626</v>
      </c>
      <c r="AX86" s="126" t="e">
        <f>IF(AX52="","",AX52-(C52+(D52-C52)/($D$8-$C$8)*($AX$8-$C$8)))</f>
        <v>#VALUE!</v>
      </c>
      <c r="AY86" s="130">
        <f>IF(AY52="","",AY52-(D52+(E52-D52)/($E$8-$D$8)*($AY$8-$D$8)))</f>
        <v>1.0668980827692476</v>
      </c>
      <c r="AZ86" s="126" t="str">
        <f>IF(AZ52="","",AZ52-(C52+(D52-C52)/($D$8-$C$8)*($AZ$8-$C$8)))</f>
        <v/>
      </c>
      <c r="BA86" s="130" t="e">
        <f>IF(BA52="","",BA52-(C52+(D52-C52)/($D$8-$C$8)*($BA$8-$C$8)))</f>
        <v>#VALUE!</v>
      </c>
      <c r="BB86" s="126">
        <f>IF(BB52="","",BB52-(D52+(E52-D52)/($E$8-$D$8)*($BB$8-$D$8)))</f>
        <v>0.60820926676924847</v>
      </c>
      <c r="BC86" s="126">
        <f>IF(BC52="","",BC52-(F52+(G52-F52)/($G$8-$F$8)*($BC$8-$F$8)))</f>
        <v>1.0478643287090561</v>
      </c>
      <c r="BD86" s="126">
        <f>IF(BD52="","",BD52-(H52+(I52-H52)/($I$8-$H$8)*($BD$8-$H$8)))</f>
        <v>1.2707803575000316</v>
      </c>
      <c r="BE86" s="126" t="e">
        <f>IF(BE52="","",BE52-(C52+(D52-C52)/($D$8-$C$8)*($BE$8-$C$8)))</f>
        <v>#VALUE!</v>
      </c>
      <c r="BF86" s="129">
        <f>IF(BF52="","",BF52-(D52+(E52-D52)/($E$8-$D$8)*($BF$8-$D$8)))</f>
        <v>1.2677342122692421</v>
      </c>
      <c r="BG86" s="126">
        <f>IF(BG52="","",BG52-(F52+(G52-F52)/($G$8-$F$8)*($BG$8-$F$8)))</f>
        <v>1.4052116223677347</v>
      </c>
      <c r="BH86" s="126">
        <f>IF(BH52="","",BH52-(H52+(I52-H52)/($I$8-$H$8)*($BH$8-$H$8)))</f>
        <v>1.5895943850000078</v>
      </c>
    </row>
    <row r="87" spans="2:60" x14ac:dyDescent="0.25">
      <c r="B87" s="52"/>
      <c r="L87" s="53">
        <f>A25</f>
        <v>41905</v>
      </c>
      <c r="M87" s="125">
        <f>IF(M53="","",M53-(D53+(E53-D53)/($E$8-$D$8)*($M$8-$D$8)))</f>
        <v>0.65681126480768537</v>
      </c>
      <c r="N87" s="125">
        <f>IF(N53="","",N53-(D53+(E53-D53)/($E$8-$D$8)*($N$8-$D$8)))</f>
        <v>0.77259303019231407</v>
      </c>
      <c r="O87" s="126">
        <f>IF(O53="","",O53-(D53+(E53-D53)/($E$8-$D$8)*($O$8-$D$8)))</f>
        <v>0.84399194076924644</v>
      </c>
      <c r="P87" s="125">
        <f>IF(P53="","",P53-(D53+(E53-D53)/($E$8-$D$8)*($P$8-$D$8)))</f>
        <v>0.87331065057691859</v>
      </c>
      <c r="Q87" s="126">
        <f>IF(Q53="","",Q53-(F53+(G53-F53)/($G$8-$F$8)*($Q$8-$F$8)))</f>
        <v>1.1123032404975053</v>
      </c>
      <c r="R87" s="129">
        <f>IF(R53="","",R53-(H53+(I53-H53)/($I$8-$H$8)*($R$8-$H$8)))</f>
        <v>1.1788262524107207</v>
      </c>
      <c r="S87" s="125">
        <f>IF(S53="","",S53-(D53+(E53-D53)/($E$8-$D$8)*($S$8-$D$8)))</f>
        <v>1.0939983509615692</v>
      </c>
      <c r="T87" s="126">
        <f>IF(T53="","",T53-(D53+(E53-D53)/($E$8-$D$8)*($T$8-$D$8)))</f>
        <v>1.2110097861538414</v>
      </c>
      <c r="U87" s="129">
        <f>IF(U53="","",U53-(F53+(G53-F53)/($G$8-$F$8)*($U$8-$F$8)))</f>
        <v>1.656505613690193</v>
      </c>
      <c r="V87" s="129">
        <f>IF(V53="","",V53-(G53+(H53-G53)/($H$8-$G$8)*($V$8-$G$8)))</f>
        <v>1.6769401109240523</v>
      </c>
      <c r="W87" s="126">
        <f>IF(W53="","",W53-(H53+(I53-H53)/($I$8-$H$8)*($W$8-$H$8)))</f>
        <v>1.8132004141071585</v>
      </c>
      <c r="X87" s="130" t="str">
        <f>IF(X53="","",X53-(C53+(D53-C53)/($D$8-$C$8)*($X$8-$C$8)))</f>
        <v/>
      </c>
      <c r="Y87" s="126">
        <f>IF(Y53="","",Y53-(D53+(E53-D53)/($E$8-$D$8)*($Y$8-$D$8)))</f>
        <v>1.2576418150000048</v>
      </c>
      <c r="Z87" s="126">
        <f>IF(Z53="","",Z53-(E53+(F53-E53)/($F$8-$E$8)*($Z$8-$E$8)))</f>
        <v>1.5819064593132213</v>
      </c>
      <c r="AA87" s="126">
        <f>IF(AA53="","",AA53-(F53+(G53-F53)/($G$8-$F$8)*($AA$8-$F$8)))</f>
        <v>1.6696174980793366</v>
      </c>
      <c r="AB87" s="130">
        <f>IF(AB53="","",AB53-(H53+(I53-H53)/($I$8-$H$8)*($AB$8-$H$8)))</f>
        <v>2.055594323928565</v>
      </c>
      <c r="AC87" s="126" t="e">
        <f>IF(AC53="","",AC53-(C53+(D53-C53)/($D$8-$C$8)*($AC$8-$C$8)))</f>
        <v>#VALUE!</v>
      </c>
      <c r="AD87" s="126" t="str">
        <f>IF(AD53="","",AD53-(C53+(D53-C53)/($D$8-$C$8)*($AD$8-$C$8)))</f>
        <v/>
      </c>
      <c r="AE87" s="126">
        <f>IF(AE53="","",AE53-(G53+(H53-G53)/($H$8-$G$8)*($AE$8-$G$8)))</f>
        <v>1.6472262316328976</v>
      </c>
      <c r="AF87" s="126">
        <f>IF(AF53="","",AF53-(H53+(I53-H53)/($I$8-$H$8)*($AF$8-$H$8)))</f>
        <v>1.5614294399999951</v>
      </c>
      <c r="AG87" s="126" t="str">
        <f>IF(AG53="","",AG53-(C53+(D53-C53)/($D$8-$C$8)*($AG$8-$C$8)))</f>
        <v/>
      </c>
      <c r="AH87" s="126">
        <f>IF(AH53="","",AH53-(D53+(E53-D53)/($E$8-$D$8)*($AH$8-$D$8)))</f>
        <v>1.4768058013461536</v>
      </c>
      <c r="AI87" s="126">
        <f>IF(AI53="","",AI53-(E53+(F53-E53)/($F$8-$E$8)*($AI$8-$E$8)))</f>
        <v>1.6645087535988989</v>
      </c>
      <c r="AJ87" s="126">
        <f>IF(AJ53="","",AJ53-(F53+(G53-F53)/($G$8-$F$8)*($AJ$8-$F$8)))</f>
        <v>1.5689710185809416</v>
      </c>
      <c r="AK87" s="130">
        <f>IF(AK53="","",AK53-(G53+(H53-G53)/($H$8-$G$8)*($AK$8-$G$8)))</f>
        <v>1.6352885525189933</v>
      </c>
      <c r="AL87" s="126"/>
      <c r="AM87" s="130">
        <f>IF(AM53="","",AM53-(D53+(E53-D53)/($E$8-$D$8)*($AM$8-$D$8)))</f>
        <v>1.0485304409615592</v>
      </c>
      <c r="AN87" s="126">
        <f>IF(AN53="","",AN53-(D53+(E53-D53)/($E$8-$D$8)*($AN$8-$D$8)))</f>
        <v>1.4809177750000195</v>
      </c>
      <c r="AO87" s="126">
        <f>IF(AO53="","",AO53-(E53+(F53-E53)/($F$8-$E$8)*($AO$8-$E$8)))</f>
        <v>1.7284785612912215</v>
      </c>
      <c r="AP87" s="130">
        <f>IF(AP53="","",AP53-(D53+(E53-D53)/($E$8-$D$8)*($AP$8-$D$8)))</f>
        <v>0.62881762461538138</v>
      </c>
      <c r="AQ87" s="126">
        <f>IF(AQ53="","",AQ53-(F53+(G53-F53)/($G$8-$F$8)*($AQ$8-$F$8)))</f>
        <v>0.9554139537468469</v>
      </c>
      <c r="AR87" s="130">
        <f>IF(AR53="","",AR53-(G53+(H53-G53)/($H$8-$G$8)*($AR$8-$G$8)))</f>
        <v>0.96951503752534407</v>
      </c>
      <c r="AS87" s="126"/>
      <c r="AT87" s="125">
        <f>IF(AT53="","",AT53-(D53+(E53-D53)/($E$8-$D$8)*($AT$8-$D$8)))</f>
        <v>0.76117618211540083</v>
      </c>
      <c r="AU87" s="125">
        <f>IF(AU53="","",AU53-(D53+(E53-D53)/($E$8-$D$8)*($AU$8-$D$8)))</f>
        <v>0.72848546211541709</v>
      </c>
      <c r="AV87" s="126">
        <f>IF(AV53="","",AV53-(D53+(E53-D53)/($E$8-$D$8)*($AV$8-$D$8)))</f>
        <v>0.83466511788464803</v>
      </c>
      <c r="AW87" s="129">
        <f>IF(AW53="","",AW53-(F53+(G53-F53)/($G$8-$F$8)*($AW$8-$F$8)))</f>
        <v>1.3377302554723123</v>
      </c>
      <c r="AX87" s="126" t="e">
        <f>IF(AX53="","",AX53-(C53+(D53-C53)/($D$8-$C$8)*($AX$8-$C$8)))</f>
        <v>#VALUE!</v>
      </c>
      <c r="AY87" s="130">
        <f>IF(AY53="","",AY53-(D53+(E53-D53)/($E$8-$D$8)*($AY$8-$D$8)))</f>
        <v>1.0755683811538592</v>
      </c>
      <c r="AZ87" s="126" t="str">
        <f>IF(AZ53="","",AZ53-(C53+(D53-C53)/($D$8-$C$8)*($AZ$8-$C$8)))</f>
        <v/>
      </c>
      <c r="BA87" s="130" t="e">
        <f>IF(BA53="","",BA53-(C53+(D53-C53)/($D$8-$C$8)*($BA$8-$C$8)))</f>
        <v>#VALUE!</v>
      </c>
      <c r="BB87" s="126">
        <f>IF(BB53="","",BB53-(D53+(E53-D53)/($E$8-$D$8)*($BB$8-$D$8)))</f>
        <v>0.62040569365383469</v>
      </c>
      <c r="BC87" s="126">
        <f>IF(BC53="","",BC53-(F53+(G53-F53)/($G$8-$F$8)*($BC$8-$F$8)))</f>
        <v>1.0527104070151001</v>
      </c>
      <c r="BD87" s="126">
        <f>IF(BD53="","",BD53-(H53+(I53-H53)/($I$8-$H$8)*($BD$8-$H$8)))</f>
        <v>1.2793715580356952</v>
      </c>
      <c r="BE87" s="126" t="e">
        <f>IF(BE53="","",BE53-(C53+(D53-C53)/($D$8-$C$8)*($BE$8-$C$8)))</f>
        <v>#VALUE!</v>
      </c>
      <c r="BF87" s="129">
        <f>IF(BF53="","",BF53-(D53+(E53-D53)/($E$8-$D$8)*($BF$8-$D$8)))</f>
        <v>1.279680983653865</v>
      </c>
      <c r="BG87" s="126">
        <f>IF(BG53="","",BG53-(F53+(G53-F53)/($G$8-$F$8)*($BG$8-$F$8)))</f>
        <v>1.411860092279607</v>
      </c>
      <c r="BH87" s="126">
        <f>IF(BH53="","",BH53-(H53+(I53-H53)/($I$8-$H$8)*($BH$8-$H$8)))</f>
        <v>1.5942355176785474</v>
      </c>
    </row>
    <row r="88" spans="2:60" x14ac:dyDescent="0.25">
      <c r="B88" s="52"/>
      <c r="L88" s="53">
        <f>A26</f>
        <v>41906</v>
      </c>
      <c r="M88" s="125">
        <f>IF(M54="","",M54-(D54+(E54-D54)/($E$8-$D$8)*($M$8-$D$8)))</f>
        <v>0.67078523394616196</v>
      </c>
      <c r="N88" s="125">
        <f>IF(N54="","",N54-(D54+(E54-D54)/($E$8-$D$8)*($N$8-$D$8)))</f>
        <v>0.81036963295386588</v>
      </c>
      <c r="O88" s="126">
        <f>IF(O54="","",O54-(D54+(E54-D54)/($E$8-$D$8)*($O$8-$D$8)))</f>
        <v>0.93887670261536371</v>
      </c>
      <c r="P88" s="125">
        <f>IF(P54="","",P54-(D54+(E54-D54)/($E$8-$D$8)*($P$8-$D$8)))</f>
        <v>0.89017830206150883</v>
      </c>
      <c r="Q88" s="126">
        <f>IF(Q54="","",Q54-(F54+(G54-F54)/($G$8-$F$8)*($Q$8-$F$8)))</f>
        <v>1.1180796574369936</v>
      </c>
      <c r="R88" s="129">
        <f>IF(R54="","",R54-(H54+(I54-H54)/($I$8-$H$8)*($R$8-$H$8)))</f>
        <v>1.1858755737750215</v>
      </c>
      <c r="S88" s="125">
        <f>IF(S54="","",S54-(D54+(E54-D54)/($E$8-$D$8)*($S$8-$D$8)))</f>
        <v>1.1295530492692341</v>
      </c>
      <c r="T88" s="126">
        <f>IF(T54="","",T54-(D54+(E54-D54)/($E$8-$D$8)*($T$8-$D$8)))</f>
        <v>1.2276357993230844</v>
      </c>
      <c r="U88" s="129">
        <f>IF(U54="","",U54-(F54+(G54-F54)/($G$8-$F$8)*($U$8-$F$8)))</f>
        <v>1.6631889597544074</v>
      </c>
      <c r="V88" s="129">
        <f>IF(V54="","",V54-(G54+(H54-G54)/($H$8-$G$8)*($V$8-$G$8)))</f>
        <v>1.6840923174050673</v>
      </c>
      <c r="W88" s="126">
        <f>IF(W54="","",W54-(H54+(I54-H54)/($I$8-$H$8)*($W$8-$H$8)))</f>
        <v>1.8121487568500045</v>
      </c>
      <c r="X88" s="130" t="str">
        <f>IF(X54="","",X54-(C54+(D54-C54)/($D$8-$C$8)*($X$8-$C$8)))</f>
        <v/>
      </c>
      <c r="Y88" s="126">
        <f>IF(Y54="","",Y54-(D54+(E54-D54)/($E$8-$D$8)*($Y$8-$D$8)))</f>
        <v>1.2755215340999868</v>
      </c>
      <c r="Z88" s="126">
        <f>IF(Z54="","",Z54-(E54+(F54-E54)/($F$8-$E$8)*($Z$8-$E$8)))</f>
        <v>1.5869678479121134</v>
      </c>
      <c r="AA88" s="126">
        <f>IF(AA54="","",AA54-(F54+(G54-F54)/($G$8-$F$8)*($AA$8-$F$8)))</f>
        <v>1.6745063744836086</v>
      </c>
      <c r="AB88" s="130">
        <f>IF(AB54="","",AB54-(H54+(I54-H54)/($I$8-$H$8)*($AB$8-$H$8)))</f>
        <v>2.0534986454999826</v>
      </c>
      <c r="AC88" s="126" t="e">
        <f>IF(AC54="","",AC54-(C54+(D54-C54)/($D$8-$C$8)*($AC$8-$C$8)))</f>
        <v>#VALUE!</v>
      </c>
      <c r="AD88" s="126" t="str">
        <f>IF(AD54="","",AD54-(C54+(D54-C54)/($D$8-$C$8)*($AD$8-$C$8)))</f>
        <v/>
      </c>
      <c r="AE88" s="126">
        <f>IF(AE54="","",AE54-(G54+(H54-G54)/($H$8-$G$8)*($AE$8-$G$8)))</f>
        <v>1.6531644757911232</v>
      </c>
      <c r="AF88" s="126">
        <f>IF(AF54="","",AF54-(H54+(I54-H54)/($I$8-$H$8)*($AF$8-$H$8)))</f>
        <v>1.5695263400000048</v>
      </c>
      <c r="AG88" s="126" t="str">
        <f>IF(AG54="","",AG54-(C54+(D54-C54)/($D$8-$C$8)*($AG$8-$C$8)))</f>
        <v/>
      </c>
      <c r="AH88" s="126">
        <f>IF(AH54="","",AH54-(D54+(E54-D54)/($E$8-$D$8)*($AH$8-$D$8)))</f>
        <v>1.4952059189769269</v>
      </c>
      <c r="AI88" s="126">
        <f>IF(AI54="","",AI54-(E54+(F54-E54)/($F$8-$E$8)*($AI$8-$E$8)))</f>
        <v>1.6777893493406593</v>
      </c>
      <c r="AJ88" s="126">
        <f>IF(AJ54="","",AJ54-(F54+(G54-F54)/($G$8-$F$8)*($AJ$8-$F$8)))</f>
        <v>1.576202976921973</v>
      </c>
      <c r="AK88" s="130">
        <f>IF(AK54="","",AK54-(G54+(H54-G54)/($H$8-$G$8)*($AK$8-$G$8)))</f>
        <v>1.6368804493987383</v>
      </c>
      <c r="AL88" s="126"/>
      <c r="AM88" s="130">
        <f>IF(AM54="","",AM54-(D54+(E54-D54)/($E$8-$D$8)*($AM$8-$D$8)))</f>
        <v>1.0593786632692224</v>
      </c>
      <c r="AN88" s="126">
        <f>IF(AN54="","",AN54-(D54+(E54-D54)/($E$8-$D$8)*($AN$8-$D$8)))</f>
        <v>1.4945668961999798</v>
      </c>
      <c r="AO88" s="126">
        <f>IF(AO54="","",AO54-(E54+(F54-E54)/($F$8-$E$8)*($AO$8-$E$8)))</f>
        <v>1.7386778772252658</v>
      </c>
      <c r="AP88" s="130">
        <f>IF(AP54="","",AP54-(D54+(E54-D54)/($E$8-$D$8)*($AP$8-$D$8)))</f>
        <v>0.64567617639231534</v>
      </c>
      <c r="AQ88" s="126">
        <f>IF(AQ54="","",AQ54-(F54+(G54-F54)/($G$8-$F$8)*($AQ$8-$F$8)))</f>
        <v>0.96111430617126725</v>
      </c>
      <c r="AR88" s="130">
        <f>IF(AR54="","",AR54-(G54+(H54-G54)/($H$8-$G$8)*($AR$8-$G$8)))</f>
        <v>0.97648287503161235</v>
      </c>
      <c r="AS88" s="126"/>
      <c r="AT88" s="125">
        <f>IF(AT54="","",AT54-(D54+(E54-D54)/($E$8-$D$8)*($AT$8-$D$8)))</f>
        <v>0.73205310829231163</v>
      </c>
      <c r="AU88" s="125">
        <f>IF(AU54="","",AU54-(D54+(E54-D54)/($E$8-$D$8)*($AU$8-$D$8)))</f>
        <v>0.73205310829231163</v>
      </c>
      <c r="AV88" s="126">
        <f>IF(AV54="","",AV54-(D54+(E54-D54)/($E$8-$D$8)*($AV$8-$D$8)))</f>
        <v>0.85285608050770412</v>
      </c>
      <c r="AW88" s="129">
        <f>IF(AW54="","",AW54-(F54+(G54-F54)/($G$8-$F$8)*($AW$8-$F$8)))</f>
        <v>1.3372138943073111</v>
      </c>
      <c r="AX88" s="126" t="e">
        <f>IF(AX54="","",AX54-(C54+(D54-C54)/($D$8-$C$8)*($AX$8-$C$8)))</f>
        <v>#VALUE!</v>
      </c>
      <c r="AY88" s="130">
        <f>IF(AY54="","",AY54-(D54+(E54-D54)/($E$8-$D$8)*($AY$8-$D$8)))</f>
        <v>1.0813761422230841</v>
      </c>
      <c r="AZ88" s="126" t="str">
        <f>IF(AZ54="","",AZ54-(C54+(D54-C54)/($D$8-$C$8)*($AZ$8-$C$8)))</f>
        <v/>
      </c>
      <c r="BA88" s="130" t="e">
        <f>IF(BA54="","",BA54-(C54+(D54-C54)/($D$8-$C$8)*($BA$8-$C$8)))</f>
        <v>#VALUE!</v>
      </c>
      <c r="BB88" s="126">
        <f>IF(BB54="","",BB54-(D54+(E54-D54)/($E$8-$D$8)*($BB$8-$D$8)))</f>
        <v>0.63638897732308664</v>
      </c>
      <c r="BC88" s="126">
        <f>IF(BC54="","",BC54-(F54+(G54-F54)/($G$8-$F$8)*($BC$8-$F$8)))</f>
        <v>1.0576533628778044</v>
      </c>
      <c r="BD88" s="126">
        <f>IF(BD54="","",BD54-(H54+(I54-H54)/($I$8-$H$8)*($BD$8-$H$8)))</f>
        <v>1.2825393230500168</v>
      </c>
      <c r="BE88" s="126" t="e">
        <f>IF(BE54="","",BE54-(C54+(D54-C54)/($D$8-$C$8)*($BE$8-$C$8)))</f>
        <v>#VALUE!</v>
      </c>
      <c r="BF88" s="129">
        <f>IF(BF54="","",BF54-(D54+(E54-D54)/($E$8-$D$8)*($BF$8-$D$8)))</f>
        <v>1.2978366740230425</v>
      </c>
      <c r="BG88" s="126">
        <f>IF(BG54="","",BG54-(F54+(G54-F54)/($G$8-$F$8)*($BG$8-$F$8)))</f>
        <v>1.4165839119899237</v>
      </c>
      <c r="BH88" s="126">
        <f>IF(BH54="","",BH54-(H54+(I54-H54)/($I$8-$H$8)*($BH$8-$H$8)))</f>
        <v>1.5998602333500385</v>
      </c>
    </row>
    <row r="89" spans="2:60" x14ac:dyDescent="0.25">
      <c r="B89" s="52"/>
      <c r="L89" s="53">
        <f>A27</f>
        <v>41907</v>
      </c>
      <c r="M89" s="125">
        <f>IF(M55="","",M55-(D55+(E55-D55)/($E$8-$D$8)*($M$8-$D$8)))</f>
        <v>0.67988638969999293</v>
      </c>
      <c r="N89" s="125">
        <f>IF(N55="","",N55-(D55+(E55-D55)/($E$8-$D$8)*($N$8-$D$8)))</f>
        <v>0.7883730095999919</v>
      </c>
      <c r="O89" s="126">
        <f>IF(O55="","",O55-(D55+(E55-D55)/($E$8-$D$8)*($O$8-$D$8)))</f>
        <v>0.72406549849997059</v>
      </c>
      <c r="P89" s="125">
        <f>IF(P55="","",P55-(D55+(E55-D55)/($E$8-$D$8)*($P$8-$D$8)))</f>
        <v>0.88431784169999084</v>
      </c>
      <c r="Q89" s="126">
        <f>IF(Q55="","",Q55-(F55+(G55-F55)/($G$8-$F$8)*($Q$8-$F$8)))</f>
        <v>1.1171120114357498</v>
      </c>
      <c r="R89" s="129">
        <f>IF(R55="","",R55-(H55+(I55-H55)/($I$8-$H$8)*($R$8-$H$8)))</f>
        <v>1.1827458282714209</v>
      </c>
      <c r="S89" s="125">
        <f>IF(S55="","",S55-(D55+(E55-D55)/($E$8-$D$8)*($S$8-$D$8)))</f>
        <v>1.1441233919999849</v>
      </c>
      <c r="T89" s="126">
        <f>IF(T55="","",T55-(D55+(E55-D55)/($E$8-$D$8)*($T$8-$D$8)))</f>
        <v>1.2289550853000186</v>
      </c>
      <c r="U89" s="129">
        <f>IF(U55="","",U55-(F55+(G55-F55)/($G$8-$F$8)*($U$8-$F$8)))</f>
        <v>1.6615366865995185</v>
      </c>
      <c r="V89" s="129">
        <f>IF(V55="","",V55-(G55+(H55-G55)/($H$8-$G$8)*($V$8-$G$8)))</f>
        <v>1.6834342037784822</v>
      </c>
      <c r="W89" s="126">
        <f>IF(W55="","",W55-(H55+(I55-H55)/($I$8-$H$8)*($W$8-$H$8)))</f>
        <v>1.801680736014279</v>
      </c>
      <c r="X89" s="130" t="str">
        <f>IF(X55="","",X55-(C55+(D55-C55)/($D$8-$C$8)*($X$8-$C$8)))</f>
        <v/>
      </c>
      <c r="Y89" s="126">
        <f>IF(Y55="","",Y55-(D55+(E55-D55)/($E$8-$D$8)*($Y$8-$D$8)))</f>
        <v>1.2766982176999697</v>
      </c>
      <c r="Z89" s="126">
        <f>IF(Z55="","",Z55-(E55+(F55-E55)/($F$8-$E$8)*($Z$8-$E$8)))</f>
        <v>1.5837545408241791</v>
      </c>
      <c r="AA89" s="126">
        <f>IF(AA55="","",AA55-(F55+(G55-F55)/($G$8-$F$8)*($AA$8-$F$8)))</f>
        <v>1.6754543097733032</v>
      </c>
      <c r="AB89" s="130">
        <f>IF(AB55="","",AB55-(H55+(I55-H55)/($I$8-$H$8)*($AB$8-$H$8)))</f>
        <v>2.0471245043571349</v>
      </c>
      <c r="AC89" s="126" t="e">
        <f>IF(AC55="","",AC55-(C55+(D55-C55)/($D$8-$C$8)*($AC$8-$C$8)))</f>
        <v>#VALUE!</v>
      </c>
      <c r="AD89" s="126" t="str">
        <f>IF(AD55="","",AD55-(C55+(D55-C55)/($D$8-$C$8)*($AD$8-$C$8)))</f>
        <v/>
      </c>
      <c r="AE89" s="126">
        <f>IF(AE55="","",AE55-(G55+(H55-G55)/($H$8-$G$8)*($AE$8-$G$8)))</f>
        <v>1.6536301605126464</v>
      </c>
      <c r="AF89" s="126">
        <f>IF(AF55="","",AF55-(H55+(I55-H55)/($I$8-$H$8)*($AF$8-$H$8)))</f>
        <v>1.5642931575000185</v>
      </c>
      <c r="AG89" s="126" t="str">
        <f>IF(AG55="","",AG55-(C55+(D55-C55)/($D$8-$C$8)*($AG$8-$C$8)))</f>
        <v/>
      </c>
      <c r="AH89" s="126">
        <f>IF(AH55="","",AH55-(D55+(E55-D55)/($E$8-$D$8)*($AH$8-$D$8)))</f>
        <v>1.4913143047999933</v>
      </c>
      <c r="AI89" s="126">
        <f>IF(AI55="","",AI55-(E55+(F55-E55)/($F$8-$E$8)*($AI$8-$E$8)))</f>
        <v>1.6747048686812951</v>
      </c>
      <c r="AJ89" s="126">
        <f>IF(AJ55="","",AJ55-(F55+(G55-F55)/($G$8-$F$8)*($AJ$8-$F$8)))</f>
        <v>1.5727795378329104</v>
      </c>
      <c r="AK89" s="130">
        <f>IF(AK55="","",AK55-(G55+(H55-G55)/($H$8-$G$8)*($AK$8-$G$8)))</f>
        <v>1.6364350639303922</v>
      </c>
      <c r="AL89" s="126"/>
      <c r="AM89" s="130">
        <f>IF(AM55="","",AM55-(D55+(E55-D55)/($E$8-$D$8)*($AM$8-$D$8)))</f>
        <v>1.0722299325000018</v>
      </c>
      <c r="AN89" s="126">
        <f>IF(AN55="","",AN55-(D55+(E55-D55)/($E$8-$D$8)*($AN$8-$D$8)))</f>
        <v>1.4918502788999577</v>
      </c>
      <c r="AO89" s="126">
        <f>IF(AO55="","",AO55-(E55+(F55-E55)/($F$8-$E$8)*($AO$8-$E$8)))</f>
        <v>1.7349451069505566</v>
      </c>
      <c r="AP89" s="130">
        <f>IF(AP55="","",AP55-(D55+(E55-D55)/($E$8-$D$8)*($AP$8-$D$8)))</f>
        <v>0.64519444639999257</v>
      </c>
      <c r="AQ89" s="126">
        <f>IF(AQ55="","",AQ55-(F55+(G55-F55)/($G$8-$F$8)*($AQ$8-$F$8)))</f>
        <v>0.95967947679470722</v>
      </c>
      <c r="AR89" s="130">
        <f>IF(AR55="","",AR55-(G55+(H55-G55)/($H$8-$G$8)*($AR$8-$G$8)))</f>
        <v>0.97290153524051615</v>
      </c>
      <c r="AS89" s="126"/>
      <c r="AT89" s="125">
        <f>IF(AT55="","",AT55-(D55+(E55-D55)/($E$8-$D$8)*($AT$8-$D$8)))</f>
        <v>0.7633622231999837</v>
      </c>
      <c r="AU89" s="125">
        <f>IF(AU55="","",AU55-(D55+(E55-D55)/($E$8-$D$8)*($AU$8-$D$8)))</f>
        <v>0.71330933570000976</v>
      </c>
      <c r="AV89" s="126">
        <f>IF(AV55="","",AV55-(D55+(E55-D55)/($E$8-$D$8)*($AV$8-$D$8)))</f>
        <v>0.83875214039999424</v>
      </c>
      <c r="AW89" s="129">
        <f>IF(AW55="","",AW55-(F55+(G55-F55)/($G$8-$F$8)*($AW$8-$F$8)))</f>
        <v>1.2974895857934561</v>
      </c>
      <c r="AX89" s="126" t="e">
        <f>IF(AX55="","",AX55-(C55+(D55-C55)/($D$8-$C$8)*($AX$8-$C$8)))</f>
        <v>#VALUE!</v>
      </c>
      <c r="AY89" s="130">
        <f>IF(AY55="","",AY55-(D55+(E55-D55)/($E$8-$D$8)*($AY$8-$D$8)))</f>
        <v>1.0719191815999851</v>
      </c>
      <c r="AZ89" s="126" t="str">
        <f>IF(AZ55="","",AZ55-(C55+(D55-C55)/($D$8-$C$8)*($AZ$8-$C$8)))</f>
        <v/>
      </c>
      <c r="BA89" s="130" t="e">
        <f>IF(BA55="","",BA55-(C55+(D55-C55)/($D$8-$C$8)*($BA$8-$C$8)))</f>
        <v>#VALUE!</v>
      </c>
      <c r="BB89" s="126">
        <f>IF(BB55="","",BB55-(D55+(E55-D55)/($E$8-$D$8)*($BB$8-$D$8)))</f>
        <v>0.64283246879997868</v>
      </c>
      <c r="BC89" s="126">
        <f>IF(BC55="","",BC55-(F55+(G55-F55)/($G$8-$F$8)*($BC$8-$F$8)))</f>
        <v>1.0568050888853753</v>
      </c>
      <c r="BD89" s="126">
        <f>IF(BD55="","",BD55-(H55+(I55-H55)/($I$8-$H$8)*($BD$8-$H$8)))</f>
        <v>1.2736382944714233</v>
      </c>
      <c r="BE89" s="126" t="e">
        <f>IF(BE55="","",BE55-(C55+(D55-C55)/($D$8-$C$8)*($BE$8-$C$8)))</f>
        <v>#VALUE!</v>
      </c>
      <c r="BF89" s="129">
        <f>IF(BF55="","",BF55-(D55+(E55-D55)/($E$8-$D$8)*($BF$8-$D$8)))</f>
        <v>1.2920513911999798</v>
      </c>
      <c r="BG89" s="126">
        <f>IF(BG55="","",BG55-(F55+(G55-F55)/($G$8-$F$8)*($BG$8-$F$8)))</f>
        <v>1.4154879981297288</v>
      </c>
      <c r="BH89" s="126">
        <f>IF(BH55="","",BH55-(H55+(I55-H55)/($I$8-$H$8)*($BH$8-$H$8)))</f>
        <v>1.5968882176571428</v>
      </c>
    </row>
    <row r="90" spans="2:60" x14ac:dyDescent="0.25">
      <c r="B90" s="52"/>
      <c r="L90" s="53">
        <f>A28</f>
        <v>41908</v>
      </c>
      <c r="M90" s="125">
        <f>IF(M56="","",M56-(D56+(E56-D56)/($E$8-$D$8)*($M$8-$D$8)))</f>
        <v>0.67877387869232741</v>
      </c>
      <c r="N90" s="125">
        <f>IF(N56="","",N56-(D56+(E56-D56)/($E$8-$D$8)*($N$8-$D$8)))</f>
        <v>0.8256559578077276</v>
      </c>
      <c r="O90" s="126">
        <f>IF(O56="","",O56-(D56+(E56-D56)/($E$8-$D$8)*($O$8-$D$8)))</f>
        <v>0.99756376173078465</v>
      </c>
      <c r="P90" s="125">
        <f>IF(P56="","",P56-(D56+(E56-D56)/($E$8-$D$8)*($P$8-$D$8)))</f>
        <v>0.8786236254230686</v>
      </c>
      <c r="Q90" s="126">
        <f>IF(Q56="","",Q56-(F56+(G56-F56)/($G$8-$F$8)*($Q$8-$F$8)))</f>
        <v>1.100495051435753</v>
      </c>
      <c r="R90" s="129">
        <f>IF(R56="","",R56-(H56+(I56-H56)/($I$8-$H$8)*($R$8-$H$8)))</f>
        <v>1.1693284004999924</v>
      </c>
      <c r="S90" s="125">
        <f>IF(S56="","",S56-(D56+(E56-D56)/($E$8-$D$8)*($S$8-$D$8)))</f>
        <v>1.1370588590384703</v>
      </c>
      <c r="T90" s="126">
        <f>IF(T56="","",T56-(D56+(E56-D56)/($E$8-$D$8)*($T$8-$D$8)))</f>
        <v>1.2297643978461941</v>
      </c>
      <c r="U90" s="129">
        <f>IF(U56="","",U56-(F56+(G56-F56)/($G$8-$F$8)*($U$8-$F$8)))</f>
        <v>1.647516321599455</v>
      </c>
      <c r="V90" s="129">
        <f>IF(V56="","",V56-(G56+(H56-G56)/($H$8-$G$8)*($V$8-$G$8)))</f>
        <v>1.6701656367594646</v>
      </c>
      <c r="W90" s="126">
        <f>IF(W56="","",W56-(H56+(I56-H56)/($I$8-$H$8)*($W$8-$H$8)))</f>
        <v>1.791739936999952</v>
      </c>
      <c r="X90" s="130" t="str">
        <f>IF(X56="","",X56-(C56+(D56-C56)/($D$8-$C$8)*($X$8-$C$8)))</f>
        <v/>
      </c>
      <c r="Y90" s="126">
        <f>IF(Y56="","",Y56-(D56+(E56-D56)/($E$8-$D$8)*($Y$8-$D$8)))</f>
        <v>1.2746865510000163</v>
      </c>
      <c r="Z90" s="126">
        <f>IF(Z56="","",Z56-(E56+(F56-E56)/($F$8-$E$8)*($Z$8-$E$8)))</f>
        <v>1.5658848760000001</v>
      </c>
      <c r="AA90" s="126">
        <f>IF(AA56="","",AA56-(F56+(G56-F56)/($G$8-$F$8)*($AA$8-$F$8)))</f>
        <v>1.658666699773292</v>
      </c>
      <c r="AB90" s="130">
        <f>IF(AB56="","",AB56-(H56+(I56-H56)/($I$8-$H$8)*($AB$8-$H$8)))</f>
        <v>2.0360783524999615</v>
      </c>
      <c r="AC90" s="126" t="e">
        <f>IF(AC56="","",AC56-(C56+(D56-C56)/($D$8-$C$8)*($AC$8-$C$8)))</f>
        <v>#VALUE!</v>
      </c>
      <c r="AD90" s="126" t="str">
        <f>IF(AD56="","",AD56-(C56+(D56-C56)/($D$8-$C$8)*($AD$8-$C$8)))</f>
        <v/>
      </c>
      <c r="AE90" s="126">
        <f>IF(AE56="","",AE56-(G56+(H56-G56)/($H$8-$G$8)*($AE$8-$G$8)))</f>
        <v>1.6454476441708605</v>
      </c>
      <c r="AF90" s="126">
        <f>IF(AF56="","",AF56-(H56+(I56-H56)/($I$8-$H$8)*($AF$8-$H$8)))</f>
        <v>1.5517046624999642</v>
      </c>
      <c r="AG90" s="126" t="str">
        <f>IF(AG56="","",AG56-(C56+(D56-C56)/($D$8-$C$8)*($AG$8-$C$8)))</f>
        <v/>
      </c>
      <c r="AH90" s="126">
        <f>IF(AH56="","",AH56-(D56+(E56-D56)/($E$8-$D$8)*($AH$8-$D$8)))</f>
        <v>1.4899930626538729</v>
      </c>
      <c r="AI90" s="126">
        <f>IF(AI56="","",AI56-(E56+(F56-E56)/($F$8-$E$8)*($AI$8-$E$8)))</f>
        <v>1.6649377200000055</v>
      </c>
      <c r="AJ90" s="126">
        <f>IF(AJ56="","",AJ56-(F56+(G56-F56)/($G$8-$F$8)*($AJ$8-$F$8)))</f>
        <v>1.5535925415440577</v>
      </c>
      <c r="AK90" s="130">
        <f>IF(AK56="","",AK56-(G56+(H56-G56)/($H$8-$G$8)*($AK$8-$G$8)))</f>
        <v>1.6220089753101279</v>
      </c>
      <c r="AL90" s="126"/>
      <c r="AM90" s="130">
        <f>IF(AM56="","",AM56-(D56+(E56-D56)/($E$8-$D$8)*($AM$8-$D$8)))</f>
        <v>1.0637484490384965</v>
      </c>
      <c r="AN90" s="126">
        <f>IF(AN56="","",AN56-(D56+(E56-D56)/($E$8-$D$8)*($AN$8-$D$8)))</f>
        <v>1.4869746745000283</v>
      </c>
      <c r="AO90" s="126">
        <f>IF(AO56="","",AO56-(E56+(F56-E56)/($F$8-$E$8)*($AO$8-$E$8)))</f>
        <v>1.7199783399999657</v>
      </c>
      <c r="AP90" s="130">
        <f>IF(AP56="","",AP56-(D56+(E56-D56)/($E$8-$D$8)*($AP$8-$D$8)))</f>
        <v>0.64539829738462418</v>
      </c>
      <c r="AQ90" s="126">
        <f>IF(AQ56="","",AQ56-(F56+(G56-F56)/($G$8-$F$8)*($AQ$8-$F$8)))</f>
        <v>0.94103600179470082</v>
      </c>
      <c r="AR90" s="130">
        <f>IF(AR56="","",AR56-(G56+(H56-G56)/($H$8-$G$8)*($AR$8-$G$8)))</f>
        <v>0.95459317374679564</v>
      </c>
      <c r="AS90" s="126"/>
      <c r="AT90" s="125">
        <f>IF(AT56="","",AT56-(D56+(E56-D56)/($E$8-$D$8)*($AT$8-$D$8)))</f>
        <v>0.7547567663846233</v>
      </c>
      <c r="AU90" s="125">
        <f>IF(AU56="","",AU56-(D56+(E56-D56)/($E$8-$D$8)*($AU$8-$D$8)))</f>
        <v>0.7087905038846487</v>
      </c>
      <c r="AV90" s="126">
        <f>IF(AV56="","",AV56-(D56+(E56-D56)/($E$8-$D$8)*($AV$8-$D$8)))</f>
        <v>0.83789704161540035</v>
      </c>
      <c r="AW90" s="129">
        <f>IF(AW56="","",AW56-(F56+(G56-F56)/($G$8-$F$8)*($AW$8-$F$8)))</f>
        <v>1.2740674857934247</v>
      </c>
      <c r="AX90" s="126" t="e">
        <f>IF(AX56="","",AX56-(C56+(D56-C56)/($D$8-$C$8)*($AX$8-$C$8)))</f>
        <v>#VALUE!</v>
      </c>
      <c r="AY90" s="130">
        <f>IF(AY56="","",AY56-(D56+(E56-D56)/($E$8-$D$8)*($AY$8-$D$8)))</f>
        <v>1.069393576846164</v>
      </c>
      <c r="AZ90" s="126" t="str">
        <f>IF(AZ56="","",AZ56-(C56+(D56-C56)/($D$8-$C$8)*($AZ$8-$C$8)))</f>
        <v/>
      </c>
      <c r="BA90" s="130" t="e">
        <f>IF(BA56="","",BA56-(C56+(D56-C56)/($D$8-$C$8)*($BA$8-$C$8)))</f>
        <v>#VALUE!</v>
      </c>
      <c r="BB90" s="126">
        <f>IF(BB56="","",BB56-(D56+(E56-D56)/($E$8-$D$8)*($BB$8-$D$8)))</f>
        <v>0.64282959034616161</v>
      </c>
      <c r="BC90" s="126">
        <f>IF(BC56="","",BC56-(F56+(G56-F56)/($G$8-$F$8)*($BC$8-$F$8)))</f>
        <v>1.0416456263853613</v>
      </c>
      <c r="BD90" s="126">
        <f>IF(BD56="","",BD56-(H56+(I56-H56)/($I$8-$H$8)*($BD$8-$H$8)))</f>
        <v>1.2615605534999883</v>
      </c>
      <c r="BE90" s="126" t="e">
        <f>IF(BE56="","",BE56-(C56+(D56-C56)/($D$8-$C$8)*($BE$8-$C$8)))</f>
        <v>#VALUE!</v>
      </c>
      <c r="BF90" s="129">
        <f>IF(BF56="","",BF56-(D56+(E56-D56)/($E$8-$D$8)*($BF$8-$D$8)))</f>
        <v>1.2135882448461808</v>
      </c>
      <c r="BG90" s="126">
        <f>IF(BG56="","",BG56-(F56+(G56-F56)/($G$8-$F$8)*($BG$8-$F$8)))</f>
        <v>1.3985748756296976</v>
      </c>
      <c r="BH90" s="126">
        <f>IF(BH56="","",BH56-(H56+(I56-H56)/($I$8-$H$8)*($BH$8-$H$8)))</f>
        <v>1.582449429499988</v>
      </c>
    </row>
    <row r="91" spans="2:60" x14ac:dyDescent="0.25">
      <c r="B91" s="52"/>
      <c r="L91" s="53">
        <f>A29</f>
        <v>41911</v>
      </c>
      <c r="M91" s="125">
        <f>IF(M57="","",M57-(D57+(E57-D57)/($E$8-$D$8)*($M$8-$D$8)))</f>
        <v>0.67683623760256451</v>
      </c>
      <c r="N91" s="125">
        <f>IF(N57="","",N57-(D57+(E57-D57)/($E$8-$D$8)*($N$8-$D$8)))</f>
        <v>0.72906107473078663</v>
      </c>
      <c r="O91" s="126">
        <f>IF(O57="","",O57-(D57+(E57-D57)/($E$8-$D$8)*($O$8-$D$8)))</f>
        <v>0.74080328108972404</v>
      </c>
      <c r="P91" s="125">
        <f>IF(P57="","",P57-(D57+(E57-D57)/($E$8-$D$8)*($P$8-$D$8)))</f>
        <v>0.75145893035895783</v>
      </c>
      <c r="Q91" s="126">
        <f>IF(Q57="","",Q57-(F57+(G57-F57)/($G$8-$F$8)*($Q$8-$F$8)))</f>
        <v>1.0393466909319953</v>
      </c>
      <c r="R91" s="129">
        <f>IF(R57="","",R57-(H57+(I57-H57)/($I$8-$H$8)*($R$8-$H$8)))</f>
        <v>1.1583173844535848</v>
      </c>
      <c r="S91" s="125">
        <f>IF(S57="","",S57-(D57+(E57-D57)/($E$8-$D$8)*($S$8-$D$8)))</f>
        <v>1.1450378994871819</v>
      </c>
      <c r="T91" s="126">
        <f>IF(T57="","",T57-(D57+(E57-D57)/($E$8-$D$8)*($T$8-$D$8)))</f>
        <v>1.2417911793846259</v>
      </c>
      <c r="U91" s="129">
        <f>IF(U57="","",U57-(F57+(G57-F57)/($G$8-$F$8)*($U$8-$F$8)))</f>
        <v>1.6511159021347659</v>
      </c>
      <c r="V91" s="129">
        <f>IF(V57="","",V57-(G57+(H57-G57)/($H$8-$G$8)*($V$8-$G$8)))</f>
        <v>1.6762482251962147</v>
      </c>
      <c r="W91" s="126">
        <f>IF(W57="","",W57-(H57+(I57-H57)/($I$8-$H$8)*($W$8-$H$8)))</f>
        <v>1.8014347081357585</v>
      </c>
      <c r="X91" s="130" t="str">
        <f>IF(X57="","",X57-(C57+(D57-C57)/($D$8-$C$8)*($X$8-$C$8)))</f>
        <v/>
      </c>
      <c r="Y91" s="126">
        <f>IF(Y57="","",Y57-(D57+(E57-D57)/($E$8-$D$8)*($Y$8-$D$8)))</f>
        <v>1.2878852359999957</v>
      </c>
      <c r="Z91" s="126">
        <f>IF(Z57="","",Z57-(E57+(F57-E57)/($F$8-$E$8)*($Z$8-$E$8)))</f>
        <v>1.5721267790769407</v>
      </c>
      <c r="AA91" s="126">
        <f>IF(AA57="","",AA57-(F57+(G57-F57)/($G$8-$F$8)*($AA$8-$F$8)))</f>
        <v>1.6671472656423267</v>
      </c>
      <c r="AB91" s="130">
        <f>IF(AB57="","",AB57-(H57+(I57-H57)/($I$8-$H$8)*($AB$8-$H$8)))</f>
        <v>2.0509079001428701</v>
      </c>
      <c r="AC91" s="126" t="e">
        <f>IF(AC57="","",AC57-(C57+(D57-C57)/($D$8-$C$8)*($AC$8-$C$8)))</f>
        <v>#VALUE!</v>
      </c>
      <c r="AD91" s="126" t="str">
        <f>IF(AD57="","",AD57-(C57+(D57-C57)/($D$8-$C$8)*($AD$8-$C$8)))</f>
        <v/>
      </c>
      <c r="AE91" s="126">
        <f>IF(AE57="","",AE57-(G57+(H57-G57)/($H$8-$G$8)*($AE$8-$G$8)))</f>
        <v>1.6412752135316628</v>
      </c>
      <c r="AF91" s="126">
        <f>IF(AF57="","",AF57-(H57+(I57-H57)/($I$8-$H$8)*($AF$8-$H$8)))</f>
        <v>1.5517955625000246</v>
      </c>
      <c r="AG91" s="126" t="str">
        <f>IF(AG57="","",AG57-(C57+(D57-C57)/($D$8-$C$8)*($AG$8-$C$8)))</f>
        <v/>
      </c>
      <c r="AH91" s="126">
        <f>IF(AH57="","",AH57-(D57+(E57-D57)/($E$8-$D$8)*($AH$8-$D$8)))</f>
        <v>1.5052042661154013</v>
      </c>
      <c r="AI91" s="126">
        <f>IF(AI57="","",AI57-(E57+(F57-E57)/($F$8-$E$8)*($AI$8-$E$8)))</f>
        <v>1.6752970430769336</v>
      </c>
      <c r="AJ91" s="126">
        <f>IF(AJ57="","",AJ57-(F57+(G57-F57)/($G$8-$F$8)*($AJ$8-$F$8)))</f>
        <v>1.5661523628309117</v>
      </c>
      <c r="AK91" s="130">
        <f>IF(AK57="","",AK57-(G57+(H57-G57)/($H$8-$G$8)*($AK$8-$G$8)))</f>
        <v>1.6261006845759489</v>
      </c>
      <c r="AL91" s="126"/>
      <c r="AM91" s="130">
        <f>IF(AM57="","",AM57-(D57+(E57-D57)/($E$8-$D$8)*($AM$8-$D$8)))</f>
        <v>1.0580796661538909</v>
      </c>
      <c r="AN91" s="126">
        <f>IF(AN57="","",AN57-(D57+(E57-D57)/($E$8-$D$8)*($AN$8-$D$8)))</f>
        <v>1.4989601395000181</v>
      </c>
      <c r="AO91" s="126">
        <f>IF(AO57="","",AO57-(E57+(F57-E57)/($F$8-$E$8)*($AO$8-$E$8)))</f>
        <v>1.7313732121154013</v>
      </c>
      <c r="AP91" s="130">
        <f>IF(AP57="","",AP57-(D57+(E57-D57)/($E$8-$D$8)*($AP$8-$D$8)))</f>
        <v>0.6581588010384829</v>
      </c>
      <c r="AQ91" s="126">
        <f>IF(AQ57="","",AQ57-(F57+(G57-F57)/($G$8-$F$8)*($AQ$8-$F$8)))</f>
        <v>0.95788186866500968</v>
      </c>
      <c r="AR91" s="130">
        <f>IF(AR57="","",AR57-(G57+(H57-G57)/($H$8-$G$8)*($AR$8-$G$8)))</f>
        <v>0.97910187610126354</v>
      </c>
      <c r="AS91" s="126"/>
      <c r="AT91" s="125">
        <f>IF(AT57="","",AT57-(D57+(E57-D57)/($E$8-$D$8)*($AT$8-$D$8)))</f>
        <v>0.74900133170515737</v>
      </c>
      <c r="AU91" s="125">
        <f>IF(AU57="","",AU57-(D57+(E57-D57)/($E$8-$D$8)*($AU$8-$D$8)))</f>
        <v>0.69384060170515394</v>
      </c>
      <c r="AV91" s="126">
        <f>IF(AV57="","",AV57-(D57+(E57-D57)/($E$8-$D$8)*($AV$8-$D$8)))</f>
        <v>0.84485947796155081</v>
      </c>
      <c r="AW91" s="129">
        <f>IF(AW57="","",AW57-(F57+(G57-F57)/($G$8-$F$8)*($AW$8-$F$8)))</f>
        <v>1.2817652002519218</v>
      </c>
      <c r="AX91" s="126" t="e">
        <f>IF(AX57="","",AX57-(C57+(D57-C57)/($D$8-$C$8)*($AX$8-$C$8)))</f>
        <v>#VALUE!</v>
      </c>
      <c r="AY91" s="130">
        <f>IF(AY57="","",AY57-(D57+(E57-D57)/($E$8-$D$8)*($AY$8-$D$8)))</f>
        <v>1.0860429567179635</v>
      </c>
      <c r="AZ91" s="126" t="str">
        <f>IF(AZ57="","",AZ57-(C57+(D57-C57)/($D$8-$C$8)*($AZ$8-$C$8)))</f>
        <v/>
      </c>
      <c r="BA91" s="130" t="e">
        <f>IF(BA57="","",BA57-(C57+(D57-C57)/($D$8-$C$8)*($BA$8-$C$8)))</f>
        <v>#VALUE!</v>
      </c>
      <c r="BB91" s="126">
        <f>IF(BB57="","",BB57-(D57+(E57-D57)/($E$8-$D$8)*($BB$8-$D$8)))</f>
        <v>0.64763551938460173</v>
      </c>
      <c r="BC91" s="126">
        <f>IF(BC57="","",BC57-(F57+(G57-F57)/($G$8-$F$8)*($BC$8-$F$8)))</f>
        <v>1.0500332544080546</v>
      </c>
      <c r="BD91" s="126">
        <f>IF(BD57="","",BD57-(H57+(I57-H57)/($I$8-$H$8)*($BD$8-$H$8)))</f>
        <v>1.271356452978571</v>
      </c>
      <c r="BE91" s="126" t="e">
        <f>IF(BE57="","",BE57-(C57+(D57-C57)/($D$8-$C$8)*($BE$8-$C$8)))</f>
        <v>#VALUE!</v>
      </c>
      <c r="BF91" s="129">
        <f>IF(BF57="","",BF57-(D57+(E57-D57)/($E$8-$D$8)*($BF$8-$D$8)))</f>
        <v>1.2275924622179488</v>
      </c>
      <c r="BG91" s="126">
        <f>IF(BG57="","",BG57-(F57+(G57-F57)/($G$8-$F$8)*($BG$8-$F$8)))</f>
        <v>1.407202974049123</v>
      </c>
      <c r="BH91" s="126">
        <f>IF(BH57="","",BH57-(H57+(I57-H57)/($I$8-$H$8)*($BH$8-$H$8)))</f>
        <v>1.5848200099928631</v>
      </c>
    </row>
    <row r="92" spans="2:60" x14ac:dyDescent="0.25">
      <c r="B92" s="52"/>
      <c r="L92" s="53">
        <f>A30</f>
        <v>41912</v>
      </c>
      <c r="M92" s="125">
        <f>IF(M58="","",M58-(D58+(E58-D58)/($E$8-$D$8)*($M$8-$D$8)))</f>
        <v>0.69640261089999322</v>
      </c>
      <c r="N92" s="125">
        <f>IF(N58="","",N58-(D58+(E58-D58)/($E$8-$D$8)*($N$8-$D$8)))</f>
        <v>0.80985476120000621</v>
      </c>
      <c r="O92" s="126">
        <f>IF(O58="","",O58-(D58+(E58-D58)/($E$8-$D$8)*($O$8-$D$8)))</f>
        <v>0.91124006200003471</v>
      </c>
      <c r="P92" s="125">
        <f>IF(P58="","",P58-(D58+(E58-D58)/($E$8-$D$8)*($P$8-$D$8)))</f>
        <v>0.90318842240001906</v>
      </c>
      <c r="Q92" s="126">
        <f>IF(Q58="","",Q58-(F58+(G58-F58)/($G$8-$F$8)*($Q$8-$F$8)))</f>
        <v>1.0581263657682696</v>
      </c>
      <c r="R92" s="129">
        <f>IF(R58="","",R58-(H58+(I58-H58)/($I$8-$H$8)*($R$8-$H$8)))</f>
        <v>1.1819031783892449</v>
      </c>
      <c r="S92" s="125">
        <f>IF(S58="","",S58-(D58+(E58-D58)/($E$8-$D$8)*($S$8-$D$8)))</f>
        <v>1.133391184000033</v>
      </c>
      <c r="T92" s="126">
        <f>IF(T58="","",T58-(D58+(E58-D58)/($E$8-$D$8)*($T$8-$D$8)))</f>
        <v>1.2273171116000245</v>
      </c>
      <c r="U92" s="129">
        <f>IF(U58="","",U58-(F58+(G58-F58)/($G$8-$F$8)*($U$8-$F$8)))</f>
        <v>1.6587481244962303</v>
      </c>
      <c r="V92" s="129">
        <f>IF(V58="","",V58-(G58+(H58-G58)/($H$8-$G$8)*($V$8-$G$8)))</f>
        <v>1.6934269011075749</v>
      </c>
      <c r="W92" s="126">
        <f>IF(W58="","",W58-(H58+(I58-H58)/($I$8-$H$8)*($W$8-$H$8)))</f>
        <v>1.8209707025928346</v>
      </c>
      <c r="X92" s="130" t="str">
        <f>IF(X58="","",X58-(C58+(D58-C58)/($D$8-$C$8)*($X$8-$C$8)))</f>
        <v/>
      </c>
      <c r="Y92" s="126">
        <f>IF(Y58="","",Y58-(D58+(E58-D58)/($E$8-$D$8)*($Y$8-$D$8)))</f>
        <v>1.2989215868999882</v>
      </c>
      <c r="Z92" s="126">
        <f>IF(Z58="","",Z58-(E58+(F58-E58)/($F$8-$E$8)*($Z$8-$E$8)))</f>
        <v>1.576176661126425</v>
      </c>
      <c r="AA92" s="126">
        <f>IF(AA58="","",AA58-(F58+(G58-F58)/($G$8-$F$8)*($AA$8-$F$8)))</f>
        <v>1.6796611032997646</v>
      </c>
      <c r="AB92" s="130">
        <f>IF(AB58="","",AB58-(H58+(I58-H58)/($I$8-$H$8)*($AB$8-$H$8)))</f>
        <v>2.0622165720714323</v>
      </c>
      <c r="AC92" s="126" t="e">
        <f>IF(AC58="","",AC58-(C58+(D58-C58)/($D$8-$C$8)*($AC$8-$C$8)))</f>
        <v>#VALUE!</v>
      </c>
      <c r="AD92" s="126" t="str">
        <f>IF(AD58="","",AD58-(C58+(D58-C58)/($D$8-$C$8)*($AD$8-$C$8)))</f>
        <v/>
      </c>
      <c r="AE92" s="126">
        <f>IF(AE58="","",AE58-(G58+(H58-G58)/($H$8-$G$8)*($AE$8-$G$8)))</f>
        <v>1.6747828299367065</v>
      </c>
      <c r="AF92" s="126">
        <f>IF(AF58="","",AF58-(H58+(I58-H58)/($I$8-$H$8)*($AF$8-$H$8)))</f>
        <v>1.5887862374999839</v>
      </c>
      <c r="AG92" s="126" t="str">
        <f>IF(AG58="","",AG58-(C58+(D58-C58)/($D$8-$C$8)*($AG$8-$C$8)))</f>
        <v/>
      </c>
      <c r="AH92" s="126">
        <f>IF(AH58="","",AH58-(D58+(E58-D58)/($E$8-$D$8)*($AH$8-$D$8)))</f>
        <v>1.5257571456000454</v>
      </c>
      <c r="AI92" s="126">
        <f>IF(AI58="","",AI58-(E58+(F58-E58)/($F$8-$E$8)*($AI$8-$E$8)))</f>
        <v>1.6897598946978518</v>
      </c>
      <c r="AJ92" s="126">
        <f>IF(AJ58="","",AJ58-(F58+(G58-F58)/($G$8-$F$8)*($AJ$8-$F$8)))</f>
        <v>1.5416959598236879</v>
      </c>
      <c r="AK92" s="130">
        <f>IF(AK58="","",AK58-(G58+(H58-G58)/($H$8-$G$8)*($AK$8-$G$8)))</f>
        <v>1.6419676428481118</v>
      </c>
      <c r="AL92" s="126"/>
      <c r="AM92" s="130">
        <f>IF(AM58="","",AM58-(D58+(E58-D58)/($E$8-$D$8)*($AM$8-$D$8)))</f>
        <v>1.0485525525000159</v>
      </c>
      <c r="AN92" s="126">
        <f>IF(AN58="","",AN58-(D58+(E58-D58)/($E$8-$D$8)*($AN$8-$D$8)))</f>
        <v>1.5034146932999892</v>
      </c>
      <c r="AO92" s="126">
        <f>IF(AO58="","",AO58-(E58+(F58-E58)/($F$8-$E$8)*($AO$8-$E$8)))</f>
        <v>1.7441700350824352</v>
      </c>
      <c r="AP92" s="130">
        <f>IF(AP58="","",AP58-(D58+(E58-D58)/($E$8-$D$8)*($AP$8-$D$8)))</f>
        <v>0.67272310079999853</v>
      </c>
      <c r="AQ92" s="126">
        <f>IF(AQ58="","",AQ58-(F58+(G58-F58)/($G$8-$F$8)*($AQ$8-$F$8)))</f>
        <v>0.99108283721035395</v>
      </c>
      <c r="AR92" s="130">
        <f>IF(AR58="","",AR58-(G58+(H58-G58)/($H$8-$G$8)*($AR$8-$G$8)))</f>
        <v>0.99301274629747383</v>
      </c>
      <c r="AS92" s="126"/>
      <c r="AT92" s="125">
        <f>IF(AT58="","",AT58-(D58+(E58-D58)/($E$8-$D$8)*($AT$8-$D$8)))</f>
        <v>0.76406746040003481</v>
      </c>
      <c r="AU92" s="125">
        <f>IF(AU58="","",AU58-(D58+(E58-D58)/($E$8-$D$8)*($AU$8-$D$8)))</f>
        <v>0.70992438290003301</v>
      </c>
      <c r="AV92" s="126">
        <f>IF(AV58="","",AV58-(D58+(E58-D58)/($E$8-$D$8)*($AV$8-$D$8)))</f>
        <v>0.86387720129999446</v>
      </c>
      <c r="AW92" s="129">
        <f>IF(AW58="","",AW58-(F58+(G58-F58)/($G$8-$F$8)*($AW$8-$F$8)))</f>
        <v>1.2965862809508675</v>
      </c>
      <c r="AX92" s="126" t="e">
        <f>IF(AX58="","",AX58-(C58+(D58-C58)/($D$8-$C$8)*($AX$8-$C$8)))</f>
        <v>#VALUE!</v>
      </c>
      <c r="AY92" s="130">
        <f>IF(AY58="","",AY58-(D58+(E58-D58)/($E$8-$D$8)*($AY$8-$D$8)))</f>
        <v>1.0969603552000216</v>
      </c>
      <c r="AZ92" s="126" t="str">
        <f>IF(AZ58="","",AZ58-(C58+(D58-C58)/($D$8-$C$8)*($AZ$8-$C$8)))</f>
        <v/>
      </c>
      <c r="BA92" s="130" t="e">
        <f>IF(BA58="","",BA58-(C58+(D58-C58)/($D$8-$C$8)*($BA$8-$C$8)))</f>
        <v>#VALUE!</v>
      </c>
      <c r="BB92" s="126">
        <f>IF(BB58="","",BB58-(D58+(E58-D58)/($E$8-$D$8)*($BB$8-$D$8)))</f>
        <v>0.66466626360002312</v>
      </c>
      <c r="BC92" s="126">
        <f>IF(BC58="","",BC58-(F58+(G58-F58)/($G$8-$F$8)*($BC$8-$F$8)))</f>
        <v>1.0634977228904381</v>
      </c>
      <c r="BD92" s="126">
        <f>IF(BD58="","",BD58-(H58+(I58-H58)/($I$8-$H$8)*($BD$8-$H$8)))</f>
        <v>1.2918751245642817</v>
      </c>
      <c r="BE92" s="126" t="e">
        <f>IF(BE58="","",BE58-(C58+(D58-C58)/($D$8-$C$8)*($BE$8-$C$8)))</f>
        <v>#VALUE!</v>
      </c>
      <c r="BF92" s="129">
        <f>IF(BF58="","",BF58-(D58+(E58-D58)/($E$8-$D$8)*($BF$8-$D$8)))</f>
        <v>1.2000550789000339</v>
      </c>
      <c r="BG92" s="126">
        <f>IF(BG58="","",BG58-(F58+(G58-F58)/($G$8-$F$8)*($BG$8-$F$8)))</f>
        <v>1.421925934722938</v>
      </c>
      <c r="BH92" s="126">
        <f>IF(BH58="","",BH58-(H58+(I58-H58)/($I$8-$H$8)*($BH$8-$H$8)))</f>
        <v>1.6043350270214187</v>
      </c>
    </row>
    <row r="93" spans="2:60" x14ac:dyDescent="0.25">
      <c r="B93" s="52"/>
      <c r="L93" s="53"/>
      <c r="M93" s="131" t="str">
        <f>IF(M59="","",M59-(D59+(E59-D59)/($E$8-$D$8)*($M$8-$D$8)))</f>
        <v/>
      </c>
      <c r="N93" s="131" t="str">
        <f>IF(N59="","",N59-(D59+(E59-D59)/($E$8-$D$8)*($N$8-$D$8)))</f>
        <v/>
      </c>
      <c r="O93" s="132" t="str">
        <f>IF(O59="","",O59-(D59+(E59-D59)/($E$8-$D$8)*($O$8-$D$8)))</f>
        <v/>
      </c>
      <c r="P93" s="131" t="str">
        <f>IF(P59="","",P59-(D59+(E59-D59)/($E$8-$D$8)*($P$8-$D$8)))</f>
        <v/>
      </c>
      <c r="Q93" s="132" t="str">
        <f>IF(Q59="","",Q59-(F59+(G59-F59)/($G$8-$F$8)*($Q$8-$F$8)))</f>
        <v/>
      </c>
      <c r="R93" s="133" t="str">
        <f>IF(R59="","",R59-(H59+(I59-H59)/($I$8-$H$8)*($R$8-$H$8)))</f>
        <v/>
      </c>
      <c r="S93" s="132" t="str">
        <f>IF(S59="","",S59-(D59+(E59-D59)/($E$8-$D$8)*($S$8-$D$8)))</f>
        <v/>
      </c>
      <c r="T93" s="132" t="str">
        <f>IF(T59="","",T59-(D59+(E59-D59)/($E$8-$D$8)*($T$8-$D$8)))</f>
        <v/>
      </c>
      <c r="U93" s="132" t="str">
        <f>IF(U59="","",U59-(F59+(G59-F59)/($G$8-$F$8)*($U$8-$F$8)))</f>
        <v/>
      </c>
      <c r="V93" s="132" t="str">
        <f>IF(V59="","",V59-(G59+(H59-G59)/($H$8-$G$8)*($V$8-$G$8)))</f>
        <v/>
      </c>
      <c r="W93" s="132" t="str">
        <f>IF(W59="","",W59-(H59+(I59-H59)/($I$8-$H$8)*($W$8-$H$8)))</f>
        <v/>
      </c>
      <c r="X93" s="133" t="str">
        <f>IF(X59="","",X59-(C59+(D59-C59)/($D$8-$C$8)*($X$8-$C$8)))</f>
        <v/>
      </c>
      <c r="Y93" s="132" t="str">
        <f>IF(Y59="","",Y59-(D59+(E59-D59)/($E$8-$D$8)*($Y$8-$D$8)))</f>
        <v/>
      </c>
      <c r="Z93" s="132" t="str">
        <f>IF(Z59="","",Z59-(E59+(F59-E59)/($F$8-$E$8)*($Z$8-$E$8)))</f>
        <v/>
      </c>
      <c r="AA93" s="132" t="str">
        <f>IF(AA59="","",AA59-(F59+(G59-F59)/($G$8-$F$8)*($AA$8-$F$8)))</f>
        <v/>
      </c>
      <c r="AB93" s="134" t="str">
        <f>IF(AB59="","",AB59-(H59+(I59-H59)/($I$8-$H$8)*($AB$8-$H$8)))</f>
        <v/>
      </c>
      <c r="AC93" s="132" t="str">
        <f>IF(AC59="","",AC59-(C59+(D59-C59)/($D$8-$C$8)*($AC$8-$C$8)))</f>
        <v/>
      </c>
      <c r="AD93" s="132" t="str">
        <f>IF(AD59="","",AD59-(C59+(D59-C59)/($D$8-$C$8)*($AD$8-$C$8)))</f>
        <v/>
      </c>
      <c r="AE93" s="132" t="str">
        <f>IF(AE59="","",AE59-(G59+(H59-G59)/($H$8-$G$8)*($AE$8-$G$8)))</f>
        <v/>
      </c>
      <c r="AF93" s="132" t="str">
        <f>IF(AF59="","",AF59-(H59+(I59-H59)/($I$8-$H$8)*($AF$8-$H$8)))</f>
        <v/>
      </c>
      <c r="AG93" s="132" t="str">
        <f>IF(AG59="","",AG59-(C59+(D59-C59)/($D$8-$C$8)*($AG$8-$C$8)))</f>
        <v/>
      </c>
      <c r="AH93" s="132" t="str">
        <f>IF(AH59="","",AH59-(D59+(E59-D59)/($E$8-$D$8)*($AH$8-$D$8)))</f>
        <v/>
      </c>
      <c r="AI93" s="132" t="str">
        <f>IF(AI59="","",AI59-(E59+(F59-E59)/($F$8-$E$8)*($AI$8-$E$8)))</f>
        <v/>
      </c>
      <c r="AJ93" s="132" t="str">
        <f>IF(AJ59="","",AJ59-(F59+(G59-F59)/($G$8-$F$8)*($AJ$8-$F$8)))</f>
        <v/>
      </c>
      <c r="AK93" s="131" t="str">
        <f>IF(AK59="","",AK59-(G59+(H59-G59)/($H$8-$G$8)*($AK$8-$G$8)))</f>
        <v/>
      </c>
      <c r="AL93" s="132"/>
      <c r="AM93" s="134" t="str">
        <f>IF(AM59="","",AM59-(D59+(E59-D59)/($E$8-$D$8)*($AM$8-$D$8)))</f>
        <v/>
      </c>
      <c r="AN93" s="132" t="str">
        <f>IF(AN59="","",AN59-(D59+(E59-D59)/($E$8-$D$8)*($AN$8-$D$8)))</f>
        <v/>
      </c>
      <c r="AO93" s="132" t="str">
        <f>IF(AO59="","",AO59-(E59+(F59-E59)/($F$8-$E$8)*($AO$8-$E$8)))</f>
        <v/>
      </c>
      <c r="AP93" s="133" t="str">
        <f>IF(AP59="","",AP59-(D59+(E59-D59)/($E$8-$D$8)*($AP$8-$D$8)))</f>
        <v/>
      </c>
      <c r="AQ93" s="132" t="str">
        <f>IF(AQ59="","",AQ59-(F59+(G59-F59)/($G$8-$F$8)*($AQ$8-$F$8)))</f>
        <v/>
      </c>
      <c r="AR93" s="134" t="str">
        <f>IF(AR59="","",AR59-(G59+(H59-G59)/($H$8-$G$8)*($AR$8-$G$8)))</f>
        <v/>
      </c>
      <c r="AS93" s="132"/>
      <c r="AT93" s="131" t="str">
        <f>IF(AT59="","",AT59-(D59+(E59-D59)/($E$8-$D$8)*($AT$8-$D$8)))</f>
        <v/>
      </c>
      <c r="AU93" s="131" t="str">
        <f>IF(AU59="","",AU59-(D59+(E59-D59)/($E$8-$D$8)*($AU$8-$D$8)))</f>
        <v/>
      </c>
      <c r="AV93" s="132" t="str">
        <f>IF(AV59="","",AV59-(D59+(E59-D59)/($E$8-$D$8)*($AV$8-$D$8)))</f>
        <v/>
      </c>
      <c r="AW93" s="132" t="str">
        <f>IF(AW59="","",AW59-(F59+(G59-F59)/($G$8-$F$8)*($AW$8-$F$8)))</f>
        <v/>
      </c>
      <c r="AX93" s="132" t="str">
        <f>IF(AX59="","",AX59-(C59+(D59-C59)/($D$8-$C$8)*($AX$8-$C$8)))</f>
        <v/>
      </c>
      <c r="AY93" s="134" t="str">
        <f>IF(AY59="","",AY59-(D59+(E59-D59)/($E$8-$D$8)*($AY$8-$D$8)))</f>
        <v/>
      </c>
      <c r="AZ93" s="132" t="str">
        <f>IF(AZ59="","",AZ59-(C59+(D59-C59)/($D$8-$C$8)*($AZ$8-$C$8)))</f>
        <v/>
      </c>
      <c r="BA93" s="132" t="str">
        <f>IF(BA59="","",BA59-(C59+(D59-C59)/($D$8-$C$8)*($BA$8-$C$8)))</f>
        <v/>
      </c>
      <c r="BB93" s="132" t="str">
        <f>IF(BB59="","",BB59-(D59+(E59-D59)/($E$8-$D$8)*($BB$8-$D$8)))</f>
        <v/>
      </c>
      <c r="BC93" s="132" t="str">
        <f>IF(BC59="","",BC59-(F59+(G59-F59)/($G$8-$F$8)*($BC$8-$F$8)))</f>
        <v/>
      </c>
      <c r="BD93" s="132" t="str">
        <f>IF(BD59="","",BD59-(H59+(I59-H59)/($I$8-$H$8)*($BD$8-$H$8)))</f>
        <v/>
      </c>
      <c r="BE93" s="132" t="str">
        <f>IF(BE59="","",BE59-(C59+(D59-C59)/($D$8-$C$8)*($BE$8-$C$8)))</f>
        <v/>
      </c>
      <c r="BF93" s="132" t="str">
        <f>IF(BF59="","",BF59-(D59+(E59-D59)/($E$8-$D$8)*($BF$8-$D$8)))</f>
        <v/>
      </c>
      <c r="BG93" s="132" t="str">
        <f>IF(BG59="","",BG59-(F59+(G59-F59)/($G$8-$F$8)*($BG$8-$F$8)))</f>
        <v/>
      </c>
      <c r="BH93" s="132" t="str">
        <f>IF(BH59="","",BH59-(H59+(I59-H59)/($I$8-$H$8)*($BH$8-$H$8)))</f>
        <v/>
      </c>
    </row>
    <row r="94" spans="2:60" x14ac:dyDescent="0.25">
      <c r="AJ94" s="19"/>
      <c r="BC94" s="19"/>
      <c r="BD94" s="19"/>
      <c r="BH94" s="46"/>
    </row>
    <row r="95" spans="2:60" x14ac:dyDescent="0.25">
      <c r="L95" s="66" t="s">
        <v>26</v>
      </c>
      <c r="M95" s="61">
        <f>AVERAGE(M71:M93)</f>
        <v>0.66190485676177446</v>
      </c>
      <c r="N95" s="62">
        <f t="shared" ref="N95:BG95" si="21">AVERAGE(N71:N93)</f>
        <v>0.77503362609126047</v>
      </c>
      <c r="O95" s="62">
        <f t="shared" si="21"/>
        <v>0.81313194827563828</v>
      </c>
      <c r="P95" s="62">
        <f t="shared" si="21"/>
        <v>0.84513653596165161</v>
      </c>
      <c r="Q95" s="62">
        <f t="shared" si="21"/>
        <v>1.118571257825449</v>
      </c>
      <c r="R95" s="62">
        <f t="shared" si="21"/>
        <v>1.2009631918928605</v>
      </c>
      <c r="S95" s="62">
        <f t="shared" si="21"/>
        <v>1.1104232360093269</v>
      </c>
      <c r="T95" s="62">
        <f t="shared" si="21"/>
        <v>1.2196276620202822</v>
      </c>
      <c r="U95" s="62">
        <f t="shared" si="21"/>
        <v>1.6654087390078993</v>
      </c>
      <c r="V95" s="62">
        <f t="shared" si="21"/>
        <v>1.6952951385022956</v>
      </c>
      <c r="W95" s="62">
        <f t="shared" si="21"/>
        <v>1.8421701125876582</v>
      </c>
      <c r="X95" s="62" t="e">
        <f t="shared" si="21"/>
        <v>#DIV/0!</v>
      </c>
      <c r="Y95" s="62">
        <f t="shared" si="21"/>
        <v>1.2673794900181816</v>
      </c>
      <c r="Z95" s="62">
        <f t="shared" si="21"/>
        <v>1.5867719429190843</v>
      </c>
      <c r="AA95" s="62">
        <f t="shared" si="21"/>
        <v>1.6833873243505288</v>
      </c>
      <c r="AB95" s="62">
        <f t="shared" si="21"/>
        <v>2.0823568832142794</v>
      </c>
      <c r="AC95" s="62" t="e">
        <f t="shared" si="21"/>
        <v>#VALUE!</v>
      </c>
      <c r="AD95" s="62" t="e">
        <f t="shared" si="21"/>
        <v>#DIV/0!</v>
      </c>
      <c r="AE95" s="62">
        <f>AVERAGE(AE71:AE93)</f>
        <v>1.6646146109959701</v>
      </c>
      <c r="AF95" s="62">
        <f t="shared" si="21"/>
        <v>1.5833911504545455</v>
      </c>
      <c r="AG95" s="62" t="e">
        <f t="shared" si="21"/>
        <v>#DIV/0!</v>
      </c>
      <c r="AH95" s="62">
        <f t="shared" si="21"/>
        <v>1.4933031118524502</v>
      </c>
      <c r="AI95" s="62">
        <f>AVERAGE(AI71:AI93)</f>
        <v>1.6706930033703833</v>
      </c>
      <c r="AJ95" s="62">
        <f t="shared" si="21"/>
        <v>1.5573607492156858</v>
      </c>
      <c r="AK95" s="62">
        <f t="shared" si="21"/>
        <v>1.6346144593403376</v>
      </c>
      <c r="AL95" s="62" t="e">
        <f t="shared" si="21"/>
        <v>#DIV/0!</v>
      </c>
      <c r="AM95" s="62">
        <f t="shared" si="21"/>
        <v>1.0439558185926543</v>
      </c>
      <c r="AN95" s="62">
        <f t="shared" si="21"/>
        <v>1.4881488172863677</v>
      </c>
      <c r="AO95" s="62">
        <f t="shared" si="21"/>
        <v>1.7352141184403067</v>
      </c>
      <c r="AP95" s="62">
        <f t="shared" si="21"/>
        <v>0.7126757971902129</v>
      </c>
      <c r="AQ95" s="62">
        <f t="shared" si="21"/>
        <v>1.0027503515147684</v>
      </c>
      <c r="AR95" s="62">
        <f t="shared" si="21"/>
        <v>1.0229286344234656</v>
      </c>
      <c r="AS95" s="62" t="e">
        <f t="shared" si="21"/>
        <v>#DIV/0!</v>
      </c>
      <c r="AT95" s="62">
        <f t="shared" si="21"/>
        <v>0.73931068102809161</v>
      </c>
      <c r="AU95" s="62">
        <f t="shared" si="21"/>
        <v>0.71358541125536668</v>
      </c>
      <c r="AV95" s="62">
        <f t="shared" si="21"/>
        <v>0.85015730956434499</v>
      </c>
      <c r="AW95" s="62">
        <f t="shared" si="21"/>
        <v>1.3498903746026947</v>
      </c>
      <c r="AX95" s="62" t="e">
        <f t="shared" si="21"/>
        <v>#VALUE!</v>
      </c>
      <c r="AY95" s="62">
        <f t="shared" si="21"/>
        <v>1.0905173722142221</v>
      </c>
      <c r="AZ95" s="62" t="e">
        <f t="shared" si="21"/>
        <v>#DIV/0!</v>
      </c>
      <c r="BA95" s="62" t="e">
        <f t="shared" si="21"/>
        <v>#VALUE!</v>
      </c>
      <c r="BB95" s="62">
        <f>AVERAGE(BB71:BB93)</f>
        <v>0.62901942483846829</v>
      </c>
      <c r="BC95" s="62">
        <f>AVERAGE(BC71:BC93)</f>
        <v>1.0663261075927295</v>
      </c>
      <c r="BD95" s="62">
        <f>AVERAGE(BD71:BD93)</f>
        <v>1.2948164192564944</v>
      </c>
      <c r="BE95" s="62" t="e">
        <f t="shared" si="21"/>
        <v>#VALUE!</v>
      </c>
      <c r="BF95" s="62">
        <f t="shared" si="21"/>
        <v>1.2746192444505873</v>
      </c>
      <c r="BG95" s="62">
        <f t="shared" si="21"/>
        <v>1.4189173916020694</v>
      </c>
      <c r="BH95" s="64">
        <f>AVERAGE(BH71:BH93)</f>
        <v>1.6402766465324738</v>
      </c>
    </row>
    <row r="96" spans="2:60" x14ac:dyDescent="0.25">
      <c r="AJ96" s="19"/>
      <c r="AQ96" s="4"/>
      <c r="AR96" s="4"/>
    </row>
    <row r="97" spans="12:60" x14ac:dyDescent="0.25">
      <c r="M97" s="67" t="s">
        <v>6</v>
      </c>
      <c r="N97" s="68"/>
      <c r="O97" s="68"/>
      <c r="P97" s="68"/>
      <c r="Q97" s="68"/>
      <c r="R97" s="68"/>
      <c r="S97" s="67" t="s">
        <v>7</v>
      </c>
      <c r="T97" s="68"/>
      <c r="U97" s="68"/>
      <c r="V97" s="68"/>
      <c r="W97" s="69"/>
      <c r="X97" s="68" t="s">
        <v>8</v>
      </c>
      <c r="Y97" s="68"/>
      <c r="Z97" s="68"/>
      <c r="AA97" s="68"/>
      <c r="AB97" s="68"/>
      <c r="AC97" s="70" t="s">
        <v>9</v>
      </c>
      <c r="AD97" s="67" t="s">
        <v>10</v>
      </c>
      <c r="AE97" s="68"/>
      <c r="AF97" s="68"/>
      <c r="AG97" s="67" t="s">
        <v>11</v>
      </c>
      <c r="AH97" s="68"/>
      <c r="AI97" s="68"/>
      <c r="AJ97" s="68"/>
      <c r="AK97" s="68"/>
      <c r="AL97" s="67" t="s">
        <v>12</v>
      </c>
      <c r="AM97" s="68"/>
      <c r="AN97" s="68"/>
      <c r="AO97" s="69"/>
      <c r="AP97" s="67" t="s">
        <v>13</v>
      </c>
      <c r="AQ97" s="71"/>
      <c r="AR97" s="72"/>
      <c r="AS97" s="68" t="s">
        <v>30</v>
      </c>
      <c r="AT97" s="68"/>
      <c r="AU97" s="68"/>
      <c r="AV97" s="68"/>
      <c r="AW97" s="68"/>
      <c r="AX97" s="67" t="s">
        <v>14</v>
      </c>
      <c r="AY97" s="69"/>
      <c r="AZ97" s="67" t="s">
        <v>15</v>
      </c>
      <c r="BA97" s="68"/>
      <c r="BB97" s="68"/>
      <c r="BC97" s="68"/>
      <c r="BD97" s="69"/>
      <c r="BE97" s="68" t="s">
        <v>16</v>
      </c>
      <c r="BF97" s="73"/>
      <c r="BG97" s="67" t="s">
        <v>17</v>
      </c>
      <c r="BH97" s="76"/>
    </row>
    <row r="98" spans="12:60" s="20" customFormat="1" x14ac:dyDescent="0.25">
      <c r="L98" s="21" t="s">
        <v>27</v>
      </c>
      <c r="M98" s="286">
        <f>P95+(Q95-P95)/(Q8-P8)*($C$3+(365*5+1)-P8)</f>
        <v>1.0932081895966597</v>
      </c>
      <c r="N98" s="284"/>
      <c r="O98" s="287"/>
      <c r="P98" s="287"/>
      <c r="Q98" s="287"/>
      <c r="R98" s="287"/>
      <c r="S98" s="286">
        <f>T95+(U95-T95)/(U8-T8)*($C$3+(365*5+1)-T8)</f>
        <v>1.653307851629076</v>
      </c>
      <c r="T98" s="287"/>
      <c r="U98" s="287"/>
      <c r="V98" s="287"/>
      <c r="W98" s="288"/>
      <c r="X98" s="289">
        <f>Z95+(AA95-Z95)/(AA8-Z8)*($C$3+(365*5+1)-Z8)</f>
        <v>1.6458146760160781</v>
      </c>
      <c r="Y98" s="287"/>
      <c r="Z98" s="287"/>
      <c r="AA98" s="287"/>
      <c r="AB98" s="287"/>
      <c r="AC98" s="290"/>
      <c r="AD98" s="291"/>
      <c r="AE98" s="287"/>
      <c r="AF98" s="287"/>
      <c r="AG98" s="292">
        <f>AJ95+(AK95-AJ95)/(AK8-AJ8)*($C$3+(365*5+1)-AJ8)</f>
        <v>1.5857688595525286</v>
      </c>
      <c r="AH98" s="293"/>
      <c r="AI98" s="287"/>
      <c r="AJ98" s="287"/>
      <c r="AK98" s="287"/>
      <c r="AL98" s="286"/>
      <c r="AM98" s="287"/>
      <c r="AN98" s="284"/>
      <c r="AO98" s="284"/>
      <c r="AP98" s="286">
        <f>AP95+(AQ95-AP95)/(AQ8-AP8)*($C$3+(365*5+1)-AP8)</f>
        <v>0.99056722023313704</v>
      </c>
      <c r="AQ98" s="287"/>
      <c r="AR98" s="288"/>
      <c r="AS98" s="289">
        <f>AV95+(AW95-AV95)/(AW8-AV8)*($C$3+(365*5+1)-AV8)</f>
        <v>1.3407489160958956</v>
      </c>
      <c r="AT98" s="284"/>
      <c r="AU98" s="284"/>
      <c r="AV98" s="287"/>
      <c r="AW98" s="287"/>
      <c r="AX98" s="286"/>
      <c r="AY98" s="288"/>
      <c r="AZ98" s="289">
        <f>BB95+(BC95-BB95)/(BC8-BB8)*($C$3+(365*5+1)-BB8)</f>
        <v>1.0220837935081621</v>
      </c>
      <c r="BA98" s="287"/>
      <c r="BB98" s="287"/>
      <c r="BC98" s="287"/>
      <c r="BD98" s="288"/>
      <c r="BE98" s="289"/>
      <c r="BF98" s="287"/>
      <c r="BG98" s="294"/>
      <c r="BH98" s="288"/>
    </row>
    <row r="99" spans="12:60" x14ac:dyDescent="0.25">
      <c r="M99" s="75" t="s">
        <v>29</v>
      </c>
      <c r="N99" s="75"/>
    </row>
    <row r="100" spans="12:60" x14ac:dyDescent="0.25">
      <c r="M100" s="75" t="s">
        <v>28</v>
      </c>
      <c r="N100" s="75"/>
      <c r="AG100" s="264"/>
      <c r="AP100" s="264"/>
    </row>
    <row r="101" spans="12:60" x14ac:dyDescent="0.25">
      <c r="M101" s="75"/>
      <c r="N101" s="75"/>
    </row>
    <row r="102" spans="12:60" x14ac:dyDescent="0.25">
      <c r="AD102" s="20"/>
      <c r="AE102" s="20"/>
      <c r="AF102" s="20"/>
      <c r="AP102" s="22"/>
      <c r="AQ102" s="22"/>
      <c r="AR102" s="22"/>
      <c r="AS102" s="1"/>
      <c r="AT102" s="1"/>
      <c r="AU102" s="1"/>
      <c r="AV102" s="1"/>
      <c r="AW102" s="1"/>
      <c r="AX102" s="1"/>
      <c r="AY102" s="1"/>
      <c r="AZ102" s="1"/>
    </row>
    <row r="103" spans="12:60" x14ac:dyDescent="0.25"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2:60" x14ac:dyDescent="0.25">
      <c r="P104" s="77"/>
      <c r="Q104" s="77"/>
      <c r="R104" s="77"/>
      <c r="S104" s="77"/>
      <c r="T104" s="77"/>
      <c r="U104" s="77"/>
      <c r="V104" s="77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2:60" x14ac:dyDescent="0.25">
      <c r="P105" s="77"/>
      <c r="Q105" s="77"/>
      <c r="R105" s="77"/>
      <c r="S105" s="77"/>
      <c r="T105" s="77"/>
      <c r="U105" s="77"/>
      <c r="V105" s="77"/>
      <c r="AA105" s="1"/>
      <c r="AB105" s="1"/>
      <c r="AC105" s="22"/>
      <c r="AD105" s="22"/>
      <c r="AE105" s="22"/>
      <c r="AF105" s="248"/>
      <c r="AG105" s="248"/>
      <c r="AH105" s="248"/>
      <c r="AI105" s="248"/>
      <c r="AJ105" s="248"/>
      <c r="AK105" s="248"/>
      <c r="AL105" s="248"/>
      <c r="AM105" s="248"/>
      <c r="AN105" s="1"/>
    </row>
    <row r="106" spans="12:60" ht="15.75" x14ac:dyDescent="0.25">
      <c r="P106" s="77"/>
      <c r="Q106" s="77"/>
      <c r="R106" s="77"/>
      <c r="S106" s="77"/>
      <c r="T106" s="77"/>
      <c r="U106" s="77"/>
      <c r="V106" s="77"/>
      <c r="AA106" s="1"/>
      <c r="AB106" s="1"/>
      <c r="AC106" s="249"/>
      <c r="AD106" s="22"/>
      <c r="AE106" s="22"/>
      <c r="AF106" s="22"/>
      <c r="AG106" s="22"/>
      <c r="AH106" s="22"/>
      <c r="AI106" s="22"/>
      <c r="AJ106" s="22"/>
      <c r="AK106" s="22"/>
      <c r="AL106" s="22"/>
      <c r="AM106" s="248"/>
      <c r="AN106" s="1"/>
    </row>
    <row r="107" spans="12:60" x14ac:dyDescent="0.25">
      <c r="P107" s="77"/>
      <c r="Q107" s="77"/>
      <c r="R107" s="77"/>
      <c r="S107" s="77"/>
      <c r="T107" s="77"/>
      <c r="U107" s="77"/>
      <c r="V107" s="77"/>
      <c r="AA107" s="1"/>
      <c r="AB107" s="1"/>
      <c r="AC107" s="245"/>
      <c r="AD107" s="22"/>
      <c r="AE107" s="22"/>
      <c r="AF107" s="22"/>
      <c r="AG107" s="22"/>
      <c r="AH107" s="22"/>
      <c r="AI107" s="22"/>
      <c r="AJ107" s="250"/>
      <c r="AK107" s="22"/>
      <c r="AL107" s="22"/>
      <c r="AM107" s="248"/>
      <c r="AN107" s="1"/>
    </row>
    <row r="108" spans="12:60" x14ac:dyDescent="0.25">
      <c r="P108" s="77"/>
      <c r="Q108" s="77"/>
      <c r="R108" s="77"/>
      <c r="S108" s="77"/>
      <c r="T108" s="77"/>
      <c r="U108" s="77"/>
      <c r="V108" s="77"/>
      <c r="AA108" s="1"/>
      <c r="AB108" s="1"/>
      <c r="AC108" s="23"/>
      <c r="AD108" s="23"/>
      <c r="AE108" s="23"/>
      <c r="AF108" s="24"/>
      <c r="AG108" s="24"/>
      <c r="AH108" s="251"/>
      <c r="AI108" s="251"/>
      <c r="AJ108" s="24"/>
      <c r="AK108" s="24"/>
      <c r="AL108" s="23"/>
      <c r="AM108" s="248"/>
      <c r="AN108" s="1"/>
    </row>
    <row r="109" spans="12:60" x14ac:dyDescent="0.25">
      <c r="P109" s="77"/>
      <c r="Q109" s="77"/>
      <c r="R109" s="77"/>
      <c r="S109" s="77"/>
      <c r="T109" s="77"/>
      <c r="U109" s="77"/>
      <c r="V109" s="77"/>
      <c r="AA109" s="1"/>
      <c r="AB109" s="1"/>
      <c r="AC109" s="23"/>
      <c r="AD109" s="23"/>
      <c r="AE109" s="23"/>
      <c r="AF109" s="25"/>
      <c r="AG109" s="25"/>
      <c r="AH109" s="26"/>
      <c r="AI109" s="26"/>
      <c r="AJ109" s="24"/>
      <c r="AK109" s="23"/>
      <c r="AL109" s="23"/>
      <c r="AM109" s="248"/>
      <c r="AN109" s="1"/>
    </row>
    <row r="110" spans="12:60" x14ac:dyDescent="0.25">
      <c r="P110" s="77"/>
      <c r="Q110" s="77"/>
      <c r="R110" s="77"/>
      <c r="S110" s="77"/>
      <c r="T110" s="77"/>
      <c r="U110" s="77"/>
      <c r="AA110" s="1"/>
      <c r="AB110" s="1"/>
      <c r="AC110" s="252"/>
      <c r="AD110" s="252"/>
      <c r="AE110" s="252"/>
      <c r="AF110" s="252"/>
      <c r="AG110" s="252"/>
      <c r="AH110" s="253"/>
      <c r="AI110" s="14"/>
      <c r="AJ110" s="27"/>
      <c r="AK110" s="27"/>
      <c r="AL110" s="27"/>
      <c r="AM110" s="248"/>
      <c r="AN110" s="1"/>
    </row>
    <row r="111" spans="12:60" x14ac:dyDescent="0.25">
      <c r="P111" s="77"/>
      <c r="Q111" s="77"/>
      <c r="R111" s="77"/>
      <c r="S111" s="77"/>
      <c r="T111" s="77"/>
      <c r="U111" s="79"/>
      <c r="AA111" s="1"/>
      <c r="AB111" s="1"/>
      <c r="AC111" s="252"/>
      <c r="AD111" s="254"/>
      <c r="AE111" s="254"/>
      <c r="AF111" s="254"/>
      <c r="AG111" s="254"/>
      <c r="AH111" s="254"/>
      <c r="AI111" s="254"/>
      <c r="AJ111" s="27"/>
      <c r="AK111" s="27"/>
      <c r="AL111" s="27"/>
      <c r="AM111" s="248"/>
      <c r="AN111" s="1"/>
    </row>
    <row r="112" spans="12:60" x14ac:dyDescent="0.25">
      <c r="P112" s="77"/>
      <c r="Q112" s="77"/>
      <c r="R112" s="77"/>
      <c r="S112" s="77"/>
      <c r="T112" s="77"/>
      <c r="U112" s="77"/>
      <c r="AA112" s="1"/>
      <c r="AB112" s="1"/>
      <c r="AC112" s="248"/>
      <c r="AD112" s="248"/>
      <c r="AE112" s="248"/>
      <c r="AF112" s="248"/>
      <c r="AG112" s="248"/>
      <c r="AH112" s="248"/>
      <c r="AI112" s="28"/>
      <c r="AJ112" s="254"/>
      <c r="AK112" s="248"/>
      <c r="AL112" s="248"/>
      <c r="AM112" s="248"/>
      <c r="AN112" s="1"/>
    </row>
    <row r="113" spans="27:40" ht="27" customHeight="1" x14ac:dyDescent="0.25">
      <c r="AA113" s="1"/>
      <c r="AB113" s="1"/>
      <c r="AC113" s="24"/>
      <c r="AD113" s="24"/>
      <c r="AE113" s="24"/>
      <c r="AF113" s="24"/>
      <c r="AG113" s="24"/>
      <c r="AH113" s="251"/>
      <c r="AI113" s="251"/>
      <c r="AJ113" s="24"/>
      <c r="AK113" s="23"/>
      <c r="AL113" s="23"/>
      <c r="AM113" s="248"/>
      <c r="AN113" s="1"/>
    </row>
    <row r="114" spans="27:40" ht="18" customHeight="1" x14ac:dyDescent="0.25">
      <c r="AA114" s="1"/>
      <c r="AB114" s="1"/>
      <c r="AC114" s="254"/>
      <c r="AD114" s="254"/>
      <c r="AE114" s="254"/>
      <c r="AF114" s="254"/>
      <c r="AG114" s="254"/>
      <c r="AH114" s="255"/>
      <c r="AI114" s="255"/>
      <c r="AJ114" s="254"/>
      <c r="AK114" s="254"/>
      <c r="AL114" s="254"/>
      <c r="AM114" s="248"/>
      <c r="AN114" s="1"/>
    </row>
    <row r="115" spans="27:40" ht="18" customHeight="1" x14ac:dyDescent="0.25">
      <c r="AA115" s="1"/>
      <c r="AB115" s="1"/>
      <c r="AC115" s="254"/>
      <c r="AD115" s="256"/>
      <c r="AE115" s="254"/>
      <c r="AF115" s="256"/>
      <c r="AG115" s="254"/>
      <c r="AH115" s="257"/>
      <c r="AI115" s="258"/>
      <c r="AJ115" s="254"/>
      <c r="AK115" s="254"/>
      <c r="AL115" s="254"/>
      <c r="AM115" s="248"/>
      <c r="AN115" s="1"/>
    </row>
    <row r="116" spans="27:40" x14ac:dyDescent="0.25">
      <c r="AA116" s="1"/>
      <c r="AB116" s="1"/>
      <c r="AC116" s="254"/>
      <c r="AD116" s="254"/>
      <c r="AE116" s="254"/>
      <c r="AF116" s="254"/>
      <c r="AG116" s="254"/>
      <c r="AH116" s="257"/>
      <c r="AI116" s="258"/>
      <c r="AJ116" s="254"/>
      <c r="AK116" s="254"/>
      <c r="AL116" s="254"/>
      <c r="AM116" s="248"/>
      <c r="AN116" s="1"/>
    </row>
    <row r="117" spans="27:40" x14ac:dyDescent="0.25">
      <c r="AA117" s="1"/>
      <c r="AB117" s="1"/>
      <c r="AC117" s="254"/>
      <c r="AD117" s="254"/>
      <c r="AE117" s="254"/>
      <c r="AF117" s="254"/>
      <c r="AG117" s="254"/>
      <c r="AH117" s="255"/>
      <c r="AI117" s="255"/>
      <c r="AJ117" s="248"/>
      <c r="AK117" s="254"/>
      <c r="AL117" s="254"/>
      <c r="AM117" s="248"/>
      <c r="AN117" s="1"/>
    </row>
    <row r="118" spans="27:40" x14ac:dyDescent="0.25">
      <c r="AA118" s="1"/>
      <c r="AB118" s="1"/>
      <c r="AC118" s="254"/>
      <c r="AD118" s="254"/>
      <c r="AE118" s="254"/>
      <c r="AF118" s="254"/>
      <c r="AG118" s="254"/>
      <c r="AH118" s="255"/>
      <c r="AI118" s="255"/>
      <c r="AJ118" s="248"/>
      <c r="AK118" s="254"/>
      <c r="AL118" s="254"/>
      <c r="AM118" s="248"/>
      <c r="AN118" s="1"/>
    </row>
    <row r="119" spans="27:40" x14ac:dyDescent="0.25">
      <c r="AA119" s="1"/>
      <c r="AB119" s="1"/>
      <c r="AC119" s="254"/>
      <c r="AD119" s="254"/>
      <c r="AE119" s="254"/>
      <c r="AF119" s="254"/>
      <c r="AG119" s="254"/>
      <c r="AH119" s="257"/>
      <c r="AI119" s="258"/>
      <c r="AJ119" s="254"/>
      <c r="AK119" s="254"/>
      <c r="AL119" s="254"/>
      <c r="AM119" s="248"/>
      <c r="AN119" s="1"/>
    </row>
    <row r="120" spans="27:40" x14ac:dyDescent="0.25">
      <c r="AA120" s="1"/>
      <c r="AB120" s="1"/>
      <c r="AC120" s="254"/>
      <c r="AD120" s="254"/>
      <c r="AE120" s="254"/>
      <c r="AF120" s="254"/>
      <c r="AG120" s="254"/>
      <c r="AH120" s="257"/>
      <c r="AI120" s="258"/>
      <c r="AJ120" s="254"/>
      <c r="AK120" s="254"/>
      <c r="AL120" s="254"/>
      <c r="AM120" s="248"/>
      <c r="AN120" s="1"/>
    </row>
    <row r="121" spans="27:40" x14ac:dyDescent="0.25">
      <c r="AA121" s="1"/>
      <c r="AB121" s="1"/>
      <c r="AC121" s="254"/>
      <c r="AD121" s="254"/>
      <c r="AE121" s="254"/>
      <c r="AF121" s="254"/>
      <c r="AG121" s="254"/>
      <c r="AH121" s="257"/>
      <c r="AI121" s="258"/>
      <c r="AJ121" s="254"/>
      <c r="AK121" s="254"/>
      <c r="AL121" s="254"/>
      <c r="AM121" s="248"/>
      <c r="AN121" s="1"/>
    </row>
    <row r="122" spans="27:40" x14ac:dyDescent="0.25">
      <c r="AA122" s="1"/>
      <c r="AB122" s="1"/>
      <c r="AC122" s="254"/>
      <c r="AD122" s="254"/>
      <c r="AE122" s="254"/>
      <c r="AF122" s="254"/>
      <c r="AG122" s="254"/>
      <c r="AH122" s="257"/>
      <c r="AI122" s="258"/>
      <c r="AJ122" s="254"/>
      <c r="AK122" s="254"/>
      <c r="AL122" s="254"/>
      <c r="AM122" s="248"/>
      <c r="AN122" s="1"/>
    </row>
    <row r="123" spans="27:40" x14ac:dyDescent="0.25">
      <c r="AA123" s="1"/>
      <c r="AB123" s="1"/>
      <c r="AC123" s="254"/>
      <c r="AD123" s="254"/>
      <c r="AE123" s="254"/>
      <c r="AF123" s="254"/>
      <c r="AG123" s="254"/>
      <c r="AH123" s="255"/>
      <c r="AI123" s="255"/>
      <c r="AJ123" s="254"/>
      <c r="AK123" s="254"/>
      <c r="AL123" s="254"/>
      <c r="AM123" s="248"/>
      <c r="AN123" s="1"/>
    </row>
    <row r="124" spans="27:40" x14ac:dyDescent="0.25">
      <c r="AA124" s="1"/>
      <c r="AB124" s="1"/>
      <c r="AC124" s="254"/>
      <c r="AD124" s="254"/>
      <c r="AE124" s="254"/>
      <c r="AF124" s="254"/>
      <c r="AG124" s="254"/>
      <c r="AH124" s="257"/>
      <c r="AI124" s="258"/>
      <c r="AJ124" s="254"/>
      <c r="AK124" s="254"/>
      <c r="AL124" s="254"/>
      <c r="AM124" s="248"/>
      <c r="AN124" s="1"/>
    </row>
    <row r="125" spans="27:40" x14ac:dyDescent="0.25">
      <c r="AA125" s="1"/>
      <c r="AB125" s="1"/>
      <c r="AC125" s="259"/>
      <c r="AD125" s="259"/>
      <c r="AE125" s="259"/>
      <c r="AF125" s="259"/>
      <c r="AG125" s="259"/>
      <c r="AH125" s="260"/>
      <c r="AI125" s="260"/>
      <c r="AJ125" s="261"/>
      <c r="AK125" s="259"/>
      <c r="AL125" s="259"/>
      <c r="AM125" s="261"/>
      <c r="AN125" s="1"/>
    </row>
    <row r="126" spans="27:40" x14ac:dyDescent="0.25">
      <c r="AA126" s="1"/>
      <c r="AB126" s="1"/>
      <c r="AC126" s="254"/>
      <c r="AD126" s="254"/>
      <c r="AE126" s="254"/>
      <c r="AF126" s="254"/>
      <c r="AG126" s="254"/>
      <c r="AH126" s="257"/>
      <c r="AI126" s="258"/>
      <c r="AJ126" s="248"/>
      <c r="AK126" s="254"/>
      <c r="AL126" s="254"/>
      <c r="AM126" s="248"/>
      <c r="AN126" s="1"/>
    </row>
    <row r="127" spans="27:40" x14ac:dyDescent="0.25">
      <c r="AA127" s="1"/>
      <c r="AB127" s="1"/>
      <c r="AC127" s="254"/>
      <c r="AD127" s="254"/>
      <c r="AE127" s="254"/>
      <c r="AF127" s="254"/>
      <c r="AG127" s="254"/>
      <c r="AH127" s="257"/>
      <c r="AI127" s="258"/>
      <c r="AJ127" s="254"/>
      <c r="AK127" s="254"/>
      <c r="AL127" s="254"/>
      <c r="AM127" s="248"/>
      <c r="AN127" s="1"/>
    </row>
    <row r="128" spans="27:40" x14ac:dyDescent="0.25">
      <c r="AA128" s="1"/>
      <c r="AB128" s="1"/>
      <c r="AC128" s="254"/>
      <c r="AD128" s="254"/>
      <c r="AE128" s="254"/>
      <c r="AF128" s="254"/>
      <c r="AG128" s="254"/>
      <c r="AH128" s="257"/>
      <c r="AI128" s="258"/>
      <c r="AJ128" s="254"/>
      <c r="AK128" s="254"/>
      <c r="AL128" s="254"/>
      <c r="AM128" s="248"/>
      <c r="AN128" s="1"/>
    </row>
    <row r="129" spans="27:40" x14ac:dyDescent="0.25">
      <c r="AA129" s="1"/>
      <c r="AB129" s="1"/>
      <c r="AC129" s="254"/>
      <c r="AD129" s="254"/>
      <c r="AE129" s="254"/>
      <c r="AF129" s="254"/>
      <c r="AG129" s="254"/>
      <c r="AH129" s="257"/>
      <c r="AI129" s="258"/>
      <c r="AJ129" s="254"/>
      <c r="AK129" s="254"/>
      <c r="AL129" s="254"/>
      <c r="AM129" s="248"/>
      <c r="AN129" s="1"/>
    </row>
    <row r="130" spans="27:40" x14ac:dyDescent="0.25">
      <c r="AA130" s="1"/>
      <c r="AB130" s="1"/>
      <c r="AC130" s="254"/>
      <c r="AD130" s="254"/>
      <c r="AE130" s="254"/>
      <c r="AF130" s="254"/>
      <c r="AG130" s="254"/>
      <c r="AH130" s="257"/>
      <c r="AI130" s="258"/>
      <c r="AJ130" s="254"/>
      <c r="AK130" s="254"/>
      <c r="AL130" s="254"/>
      <c r="AM130" s="248"/>
      <c r="AN130" s="1"/>
    </row>
    <row r="131" spans="27:40" x14ac:dyDescent="0.25">
      <c r="AA131" s="1"/>
      <c r="AB131" s="1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48"/>
      <c r="AN131" s="1"/>
    </row>
    <row r="132" spans="27:40" x14ac:dyDescent="0.25">
      <c r="AA132" s="1"/>
      <c r="AB132" s="1"/>
      <c r="AC132" s="75"/>
      <c r="AD132" s="75"/>
      <c r="AE132" s="75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27:40" x14ac:dyDescent="0.25">
      <c r="AA133" s="1"/>
      <c r="AB133" s="1"/>
      <c r="AC133" s="246"/>
      <c r="AD133" s="78"/>
      <c r="AE133" s="78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27:40" x14ac:dyDescent="0.25">
      <c r="AA134" s="1"/>
      <c r="AB134" s="1"/>
      <c r="AC134" s="246"/>
      <c r="AD134" s="78"/>
      <c r="AE134" s="78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27:40" x14ac:dyDescent="0.25">
      <c r="AA135" s="1"/>
      <c r="AB135" s="1"/>
      <c r="AC135" s="246"/>
      <c r="AD135" s="78"/>
      <c r="AE135" s="78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27:40" x14ac:dyDescent="0.25">
      <c r="AA136" s="1"/>
      <c r="AB136" s="1"/>
      <c r="AC136" s="246"/>
      <c r="AD136" s="78"/>
      <c r="AE136" s="78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27:40" x14ac:dyDescent="0.25">
      <c r="AA137" s="1"/>
      <c r="AB137" s="1"/>
      <c r="AC137" s="246"/>
      <c r="AD137" s="78"/>
      <c r="AE137" s="78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27:40" x14ac:dyDescent="0.25">
      <c r="AA138" s="1"/>
      <c r="AB138" s="1"/>
      <c r="AC138" s="246"/>
      <c r="AD138" s="78"/>
      <c r="AE138" s="78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27:40" x14ac:dyDescent="0.25">
      <c r="AA139" s="1"/>
      <c r="AB139" s="1"/>
      <c r="AC139" s="246"/>
      <c r="AD139" s="78"/>
      <c r="AE139" s="78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7:40" x14ac:dyDescent="0.25">
      <c r="AA140" s="1"/>
      <c r="AB140" s="1"/>
      <c r="AC140" s="246"/>
      <c r="AD140" s="78"/>
      <c r="AE140" s="78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27:40" x14ac:dyDescent="0.25">
      <c r="AA141" s="1"/>
      <c r="AB141" s="1"/>
      <c r="AC141" s="246"/>
      <c r="AD141" s="262"/>
      <c r="AE141" s="262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7:40" x14ac:dyDescent="0.25">
      <c r="AA142" s="1"/>
      <c r="AB142" s="1"/>
      <c r="AC142" s="246"/>
      <c r="AD142" s="263"/>
      <c r="AE142" s="263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7:40" x14ac:dyDescent="0.25">
      <c r="AA143" s="1"/>
      <c r="AB143" s="1"/>
      <c r="AC143" s="246"/>
      <c r="AD143" s="78"/>
      <c r="AE143" s="78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7:40" x14ac:dyDescent="0.25">
      <c r="AA144" s="1"/>
      <c r="AB144" s="1"/>
      <c r="AC144" s="246"/>
      <c r="AD144" s="78"/>
      <c r="AE144" s="78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7:40" x14ac:dyDescent="0.25"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7:40" x14ac:dyDescent="0.25"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</sheetData>
  <mergeCells count="11">
    <mergeCell ref="B5:I5"/>
    <mergeCell ref="M5:BH5"/>
    <mergeCell ref="B6:I6"/>
    <mergeCell ref="M6:BH6"/>
    <mergeCell ref="M68:BH68"/>
    <mergeCell ref="B33:I33"/>
    <mergeCell ref="M33:BH33"/>
    <mergeCell ref="B34:I34"/>
    <mergeCell ref="M34:BH34"/>
    <mergeCell ref="B61:I61"/>
    <mergeCell ref="B64:I64"/>
  </mergeCells>
  <pageMargins left="0.7" right="0.7" top="0.75" bottom="0.75" header="0.3" footer="0.3"/>
  <pageSetup paperSize="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m:links xmlns:im="http://www.autonomy.com/WorkSite">
  <im:linkstream>C:\NRPortbl\iManage\GRAHAMP\1803410_1.xls*</im:linkstream>
</im:links>
</file>

<file path=customXml/itemProps1.xml><?xml version="1.0" encoding="utf-8"?>
<ds:datastoreItem xmlns:ds="http://schemas.openxmlformats.org/officeDocument/2006/customXml" ds:itemID="{0155AC53-FC35-43C5-A8FF-AAEEB4F5A0A7}">
  <ds:schemaRefs>
    <ds:schemaRef ds:uri="http://www.autonomy.com/WorkSi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October 2014</vt:lpstr>
    </vt:vector>
  </TitlesOfParts>
  <Company>International Monetary 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mcmbloombergvista</dc:creator>
  <cp:lastModifiedBy>leightonw</cp:lastModifiedBy>
  <cp:lastPrinted>2014-10-15T03:38:51Z</cp:lastPrinted>
  <dcterms:created xsi:type="dcterms:W3CDTF">2011-09-13T14:33:32Z</dcterms:created>
  <dcterms:modified xsi:type="dcterms:W3CDTF">2014-10-30T00:25:03Z</dcterms:modified>
</cp:coreProperties>
</file>