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865" yWindow="-180" windowWidth="9435" windowHeight="12030"/>
  </bookViews>
  <sheets>
    <sheet name="April 2014" sheetId="2" r:id="rId1"/>
  </sheets>
  <definedNames>
    <definedName name="_xlnm.Print_Area" localSheetId="0">'April 2014'!$A$8:$AW$108</definedName>
  </definedNames>
  <calcPr calcId="145621"/>
</workbook>
</file>

<file path=xl/calcChain.xml><?xml version="1.0" encoding="utf-8"?>
<calcChain xmlns="http://schemas.openxmlformats.org/spreadsheetml/2006/main">
  <c r="BC73" i="2" l="1"/>
  <c r="BC72" i="2"/>
  <c r="BB73" i="2"/>
  <c r="BB72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B58" i="2"/>
  <c r="BB57" i="2"/>
  <c r="BB56" i="2"/>
  <c r="BB55" i="2"/>
  <c r="BB54" i="2"/>
  <c r="BB53" i="2"/>
  <c r="BB52" i="2"/>
  <c r="BB51" i="2"/>
  <c r="BB50" i="2"/>
  <c r="BB49" i="2"/>
  <c r="BB48" i="2"/>
  <c r="BB47" i="2"/>
  <c r="BB46" i="2"/>
  <c r="BB45" i="2"/>
  <c r="BB44" i="2"/>
  <c r="BB43" i="2"/>
  <c r="BB42" i="2"/>
  <c r="BB41" i="2"/>
  <c r="BB40" i="2"/>
  <c r="BB39" i="2"/>
  <c r="BB38" i="2"/>
  <c r="BB37" i="2"/>
  <c r="BB36" i="2"/>
  <c r="D38" i="2" l="1"/>
  <c r="L13" i="2"/>
  <c r="AY49" i="2" l="1"/>
  <c r="BD42" i="2"/>
  <c r="AZ42" i="2"/>
  <c r="AC41" i="2"/>
  <c r="M46" i="2"/>
  <c r="M55" i="2"/>
  <c r="M54" i="2"/>
  <c r="L30" i="2"/>
  <c r="I44" i="2"/>
  <c r="I58" i="2"/>
  <c r="I39" i="2"/>
  <c r="AJ38" i="2" l="1"/>
  <c r="AI38" i="2"/>
  <c r="W40" i="2"/>
  <c r="W38" i="2"/>
  <c r="H38" i="2"/>
  <c r="H39" i="2"/>
  <c r="BC75" i="2" s="1"/>
  <c r="H40" i="2"/>
  <c r="H41" i="2"/>
  <c r="H42" i="2"/>
  <c r="H43" i="2"/>
  <c r="H44" i="2"/>
  <c r="BC80" i="2" s="1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BC94" i="2" s="1"/>
  <c r="H60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60" i="2"/>
  <c r="G36" i="2"/>
  <c r="G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60" i="2"/>
  <c r="AF96" i="2" s="1"/>
  <c r="AE39" i="2"/>
  <c r="AE38" i="2"/>
  <c r="AF72" i="2"/>
  <c r="AF73" i="2"/>
  <c r="AF36" i="2"/>
  <c r="AF37" i="2"/>
  <c r="H63" i="2" l="1"/>
  <c r="G63" i="2"/>
  <c r="AE74" i="2"/>
  <c r="AE75" i="2"/>
  <c r="AJ74" i="2"/>
  <c r="BG73" i="2"/>
  <c r="BG72" i="2"/>
  <c r="BF72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60" i="2"/>
  <c r="BG96" i="2" s="1"/>
  <c r="BG38" i="2"/>
  <c r="BG37" i="2"/>
  <c r="BG36" i="2"/>
  <c r="BF38" i="2"/>
  <c r="BF37" i="2"/>
  <c r="BF36" i="2"/>
  <c r="E40" i="2"/>
  <c r="AQ38" i="2" l="1"/>
  <c r="AQ74" i="2" s="1"/>
  <c r="L94" i="2"/>
  <c r="L58" i="2"/>
  <c r="A58" i="2"/>
  <c r="L53" i="2"/>
  <c r="L18" i="2"/>
  <c r="AI72" i="2" l="1"/>
  <c r="AJ72" i="2"/>
  <c r="AI73" i="2"/>
  <c r="AJ73" i="2"/>
  <c r="M40" i="2"/>
  <c r="N40" i="2"/>
  <c r="O40" i="2"/>
  <c r="P40" i="2"/>
  <c r="Q40" i="2"/>
  <c r="R40" i="2"/>
  <c r="S40" i="2"/>
  <c r="T40" i="2"/>
  <c r="U40" i="2"/>
  <c r="V40" i="2"/>
  <c r="V76" i="2" s="1"/>
  <c r="X40" i="2"/>
  <c r="X76" i="2" s="1"/>
  <c r="Y40" i="2"/>
  <c r="Z40" i="2"/>
  <c r="AA40" i="2"/>
  <c r="AB40" i="2"/>
  <c r="AC40" i="2"/>
  <c r="AD40" i="2"/>
  <c r="AE40" i="2"/>
  <c r="AE76" i="2" s="1"/>
  <c r="AG40" i="2"/>
  <c r="AH40" i="2"/>
  <c r="AI40" i="2"/>
  <c r="AJ40" i="2"/>
  <c r="AJ76" i="2" s="1"/>
  <c r="AK40" i="2"/>
  <c r="AL40" i="2"/>
  <c r="AM40" i="2"/>
  <c r="AN40" i="2"/>
  <c r="AO40" i="2"/>
  <c r="AP40" i="2"/>
  <c r="AQ40" i="2"/>
  <c r="AQ76" i="2" s="1"/>
  <c r="AR40" i="2"/>
  <c r="AS40" i="2"/>
  <c r="AT40" i="2"/>
  <c r="AU40" i="2"/>
  <c r="AV40" i="2"/>
  <c r="AW40" i="2"/>
  <c r="AX40" i="2"/>
  <c r="AY40" i="2"/>
  <c r="AZ40" i="2"/>
  <c r="BA40" i="2"/>
  <c r="BD40" i="2"/>
  <c r="BE40" i="2"/>
  <c r="BF40" i="2"/>
  <c r="M41" i="2"/>
  <c r="N41" i="2"/>
  <c r="O41" i="2"/>
  <c r="P41" i="2"/>
  <c r="Q41" i="2"/>
  <c r="R41" i="2"/>
  <c r="S41" i="2"/>
  <c r="T41" i="2"/>
  <c r="U41" i="2"/>
  <c r="V41" i="2"/>
  <c r="V77" i="2" s="1"/>
  <c r="W41" i="2"/>
  <c r="X41" i="2"/>
  <c r="X77" i="2" s="1"/>
  <c r="Y41" i="2"/>
  <c r="Z41" i="2"/>
  <c r="AA41" i="2"/>
  <c r="AB41" i="2"/>
  <c r="AD41" i="2"/>
  <c r="AE41" i="2"/>
  <c r="AE77" i="2" s="1"/>
  <c r="AG41" i="2"/>
  <c r="AH41" i="2"/>
  <c r="AI41" i="2"/>
  <c r="AJ41" i="2"/>
  <c r="AJ77" i="2" s="1"/>
  <c r="AK41" i="2"/>
  <c r="AL41" i="2"/>
  <c r="AM41" i="2"/>
  <c r="AN41" i="2"/>
  <c r="AO41" i="2"/>
  <c r="AP41" i="2"/>
  <c r="AQ41" i="2"/>
  <c r="AQ77" i="2" s="1"/>
  <c r="AR41" i="2"/>
  <c r="AS41" i="2"/>
  <c r="AT41" i="2"/>
  <c r="AU41" i="2"/>
  <c r="AV41" i="2"/>
  <c r="AW41" i="2"/>
  <c r="AX41" i="2"/>
  <c r="AY41" i="2"/>
  <c r="AZ41" i="2"/>
  <c r="BA41" i="2"/>
  <c r="BD41" i="2"/>
  <c r="BE41" i="2"/>
  <c r="BF41" i="2"/>
  <c r="M42" i="2"/>
  <c r="N42" i="2"/>
  <c r="O42" i="2"/>
  <c r="P42" i="2"/>
  <c r="Q42" i="2"/>
  <c r="R42" i="2"/>
  <c r="S42" i="2"/>
  <c r="T42" i="2"/>
  <c r="U42" i="2"/>
  <c r="V42" i="2"/>
  <c r="V78" i="2" s="1"/>
  <c r="W42" i="2"/>
  <c r="X42" i="2"/>
  <c r="X78" i="2" s="1"/>
  <c r="Y42" i="2"/>
  <c r="Z42" i="2"/>
  <c r="AA42" i="2"/>
  <c r="AB42" i="2"/>
  <c r="AC42" i="2"/>
  <c r="AD42" i="2"/>
  <c r="AE42" i="2"/>
  <c r="AE78" i="2" s="1"/>
  <c r="AG42" i="2"/>
  <c r="AH42" i="2"/>
  <c r="AI42" i="2"/>
  <c r="AJ42" i="2"/>
  <c r="AJ78" i="2" s="1"/>
  <c r="AK42" i="2"/>
  <c r="AL42" i="2"/>
  <c r="AM42" i="2"/>
  <c r="AN42" i="2"/>
  <c r="AO42" i="2"/>
  <c r="AP42" i="2"/>
  <c r="AQ42" i="2"/>
  <c r="AQ78" i="2" s="1"/>
  <c r="AR42" i="2"/>
  <c r="AS42" i="2"/>
  <c r="AT42" i="2"/>
  <c r="AU42" i="2"/>
  <c r="AV42" i="2"/>
  <c r="AW42" i="2"/>
  <c r="AX42" i="2"/>
  <c r="AY42" i="2"/>
  <c r="BA42" i="2"/>
  <c r="BE42" i="2"/>
  <c r="BF42" i="2"/>
  <c r="M43" i="2"/>
  <c r="N43" i="2"/>
  <c r="O43" i="2"/>
  <c r="P43" i="2"/>
  <c r="Q43" i="2"/>
  <c r="R43" i="2"/>
  <c r="S43" i="2"/>
  <c r="T43" i="2"/>
  <c r="U43" i="2"/>
  <c r="V43" i="2"/>
  <c r="V79" i="2" s="1"/>
  <c r="W43" i="2"/>
  <c r="X43" i="2"/>
  <c r="X79" i="2" s="1"/>
  <c r="Y43" i="2"/>
  <c r="Z43" i="2"/>
  <c r="AA43" i="2"/>
  <c r="AB43" i="2"/>
  <c r="AC43" i="2"/>
  <c r="AD43" i="2"/>
  <c r="AE43" i="2"/>
  <c r="AE79" i="2" s="1"/>
  <c r="AG43" i="2"/>
  <c r="AH43" i="2"/>
  <c r="AI43" i="2"/>
  <c r="AJ43" i="2"/>
  <c r="AJ79" i="2" s="1"/>
  <c r="AK43" i="2"/>
  <c r="AL43" i="2"/>
  <c r="AM43" i="2"/>
  <c r="AN43" i="2"/>
  <c r="AO43" i="2"/>
  <c r="AP43" i="2"/>
  <c r="AQ43" i="2"/>
  <c r="AQ79" i="2" s="1"/>
  <c r="AR43" i="2"/>
  <c r="AS43" i="2"/>
  <c r="AT43" i="2"/>
  <c r="AU43" i="2"/>
  <c r="AV43" i="2"/>
  <c r="AW43" i="2"/>
  <c r="AX43" i="2"/>
  <c r="AY43" i="2"/>
  <c r="AZ43" i="2"/>
  <c r="BA43" i="2"/>
  <c r="BD43" i="2"/>
  <c r="BE43" i="2"/>
  <c r="BF43" i="2"/>
  <c r="M44" i="2"/>
  <c r="N44" i="2"/>
  <c r="O44" i="2"/>
  <c r="P44" i="2"/>
  <c r="Q44" i="2"/>
  <c r="R44" i="2"/>
  <c r="S44" i="2"/>
  <c r="T44" i="2"/>
  <c r="U44" i="2"/>
  <c r="V44" i="2"/>
  <c r="V80" i="2" s="1"/>
  <c r="W44" i="2"/>
  <c r="X44" i="2"/>
  <c r="X80" i="2" s="1"/>
  <c r="Y44" i="2"/>
  <c r="Z44" i="2"/>
  <c r="AA44" i="2"/>
  <c r="AB44" i="2"/>
  <c r="AC44" i="2"/>
  <c r="AD44" i="2"/>
  <c r="AE44" i="2"/>
  <c r="AE80" i="2" s="1"/>
  <c r="AG44" i="2"/>
  <c r="AH44" i="2"/>
  <c r="AI44" i="2"/>
  <c r="AJ44" i="2"/>
  <c r="AJ80" i="2" s="1"/>
  <c r="AK44" i="2"/>
  <c r="AL44" i="2"/>
  <c r="AM44" i="2"/>
  <c r="AN44" i="2"/>
  <c r="AO44" i="2"/>
  <c r="AP44" i="2"/>
  <c r="AQ44" i="2"/>
  <c r="AQ80" i="2" s="1"/>
  <c r="AR44" i="2"/>
  <c r="AS44" i="2"/>
  <c r="AT44" i="2"/>
  <c r="AU44" i="2"/>
  <c r="AV44" i="2"/>
  <c r="AW44" i="2"/>
  <c r="AX44" i="2"/>
  <c r="AY44" i="2"/>
  <c r="AZ44" i="2"/>
  <c r="BA44" i="2"/>
  <c r="BD44" i="2"/>
  <c r="BE44" i="2"/>
  <c r="BF44" i="2"/>
  <c r="M45" i="2"/>
  <c r="N45" i="2"/>
  <c r="O45" i="2"/>
  <c r="P45" i="2"/>
  <c r="Q45" i="2"/>
  <c r="R45" i="2"/>
  <c r="S45" i="2"/>
  <c r="T45" i="2"/>
  <c r="U45" i="2"/>
  <c r="V45" i="2"/>
  <c r="V81" i="2" s="1"/>
  <c r="W45" i="2"/>
  <c r="X45" i="2"/>
  <c r="X81" i="2" s="1"/>
  <c r="Y45" i="2"/>
  <c r="Z45" i="2"/>
  <c r="AA45" i="2"/>
  <c r="AB45" i="2"/>
  <c r="AC45" i="2"/>
  <c r="AD45" i="2"/>
  <c r="AE45" i="2"/>
  <c r="AE81" i="2" s="1"/>
  <c r="AG45" i="2"/>
  <c r="AH45" i="2"/>
  <c r="AI45" i="2"/>
  <c r="AJ45" i="2"/>
  <c r="AJ81" i="2" s="1"/>
  <c r="AK45" i="2"/>
  <c r="AL45" i="2"/>
  <c r="AM45" i="2"/>
  <c r="AN45" i="2"/>
  <c r="AO45" i="2"/>
  <c r="AP45" i="2"/>
  <c r="AQ45" i="2"/>
  <c r="AQ81" i="2" s="1"/>
  <c r="AR45" i="2"/>
  <c r="AS45" i="2"/>
  <c r="AT45" i="2"/>
  <c r="AU45" i="2"/>
  <c r="AV45" i="2"/>
  <c r="AW45" i="2"/>
  <c r="AX45" i="2"/>
  <c r="AY45" i="2"/>
  <c r="AZ45" i="2"/>
  <c r="BA45" i="2"/>
  <c r="BD45" i="2"/>
  <c r="BE45" i="2"/>
  <c r="BF45" i="2"/>
  <c r="N46" i="2"/>
  <c r="O46" i="2"/>
  <c r="P46" i="2"/>
  <c r="Q46" i="2"/>
  <c r="R46" i="2"/>
  <c r="S46" i="2"/>
  <c r="T46" i="2"/>
  <c r="U46" i="2"/>
  <c r="V46" i="2"/>
  <c r="V82" i="2" s="1"/>
  <c r="W46" i="2"/>
  <c r="X46" i="2"/>
  <c r="X82" i="2" s="1"/>
  <c r="Y46" i="2"/>
  <c r="Z46" i="2"/>
  <c r="AA46" i="2"/>
  <c r="AB46" i="2"/>
  <c r="AC46" i="2"/>
  <c r="AD46" i="2"/>
  <c r="AE46" i="2"/>
  <c r="AE82" i="2" s="1"/>
  <c r="AG46" i="2"/>
  <c r="AH46" i="2"/>
  <c r="AI46" i="2"/>
  <c r="AJ46" i="2"/>
  <c r="AJ82" i="2" s="1"/>
  <c r="AK46" i="2"/>
  <c r="AL46" i="2"/>
  <c r="AM46" i="2"/>
  <c r="AN46" i="2"/>
  <c r="AO46" i="2"/>
  <c r="AP46" i="2"/>
  <c r="AQ46" i="2"/>
  <c r="AQ82" i="2" s="1"/>
  <c r="AR46" i="2"/>
  <c r="AS46" i="2"/>
  <c r="AT46" i="2"/>
  <c r="AU46" i="2"/>
  <c r="AV46" i="2"/>
  <c r="AW46" i="2"/>
  <c r="AX46" i="2"/>
  <c r="AY46" i="2"/>
  <c r="AZ46" i="2"/>
  <c r="BA46" i="2"/>
  <c r="BD46" i="2"/>
  <c r="BE46" i="2"/>
  <c r="BF46" i="2"/>
  <c r="M47" i="2"/>
  <c r="N47" i="2"/>
  <c r="O47" i="2"/>
  <c r="P47" i="2"/>
  <c r="Q47" i="2"/>
  <c r="R47" i="2"/>
  <c r="S47" i="2"/>
  <c r="T47" i="2"/>
  <c r="U47" i="2"/>
  <c r="V47" i="2"/>
  <c r="V83" i="2" s="1"/>
  <c r="W47" i="2"/>
  <c r="X47" i="2"/>
  <c r="X83" i="2" s="1"/>
  <c r="Y47" i="2"/>
  <c r="Z47" i="2"/>
  <c r="AA47" i="2"/>
  <c r="AB47" i="2"/>
  <c r="AC47" i="2"/>
  <c r="AD47" i="2"/>
  <c r="AE47" i="2"/>
  <c r="AE83" i="2" s="1"/>
  <c r="AG47" i="2"/>
  <c r="AH47" i="2"/>
  <c r="AI47" i="2"/>
  <c r="AJ47" i="2"/>
  <c r="AJ83" i="2" s="1"/>
  <c r="AK47" i="2"/>
  <c r="AL47" i="2"/>
  <c r="AM47" i="2"/>
  <c r="AN47" i="2"/>
  <c r="AO47" i="2"/>
  <c r="AP47" i="2"/>
  <c r="AQ47" i="2"/>
  <c r="AQ83" i="2" s="1"/>
  <c r="AR47" i="2"/>
  <c r="AS47" i="2"/>
  <c r="AT47" i="2"/>
  <c r="AU47" i="2"/>
  <c r="AV47" i="2"/>
  <c r="AW47" i="2"/>
  <c r="AX47" i="2"/>
  <c r="AY47" i="2"/>
  <c r="AZ47" i="2"/>
  <c r="BA47" i="2"/>
  <c r="BD47" i="2"/>
  <c r="BE47" i="2"/>
  <c r="BF47" i="2"/>
  <c r="M48" i="2"/>
  <c r="N48" i="2"/>
  <c r="O48" i="2"/>
  <c r="P48" i="2"/>
  <c r="Q48" i="2"/>
  <c r="R48" i="2"/>
  <c r="S48" i="2"/>
  <c r="T48" i="2"/>
  <c r="U48" i="2"/>
  <c r="V48" i="2"/>
  <c r="V84" i="2" s="1"/>
  <c r="W48" i="2"/>
  <c r="X48" i="2"/>
  <c r="X84" i="2" s="1"/>
  <c r="Y48" i="2"/>
  <c r="Z48" i="2"/>
  <c r="AA48" i="2"/>
  <c r="AB48" i="2"/>
  <c r="AC48" i="2"/>
  <c r="AD48" i="2"/>
  <c r="AE48" i="2"/>
  <c r="AE84" i="2" s="1"/>
  <c r="AG48" i="2"/>
  <c r="AH48" i="2"/>
  <c r="AI48" i="2"/>
  <c r="AJ48" i="2"/>
  <c r="AJ84" i="2" s="1"/>
  <c r="AK48" i="2"/>
  <c r="AL48" i="2"/>
  <c r="AM48" i="2"/>
  <c r="AN48" i="2"/>
  <c r="AO48" i="2"/>
  <c r="AP48" i="2"/>
  <c r="AQ48" i="2"/>
  <c r="AQ84" i="2" s="1"/>
  <c r="AR48" i="2"/>
  <c r="AS48" i="2"/>
  <c r="AT48" i="2"/>
  <c r="AU48" i="2"/>
  <c r="AV48" i="2"/>
  <c r="AW48" i="2"/>
  <c r="AX48" i="2"/>
  <c r="AY48" i="2"/>
  <c r="AZ48" i="2"/>
  <c r="BA48" i="2"/>
  <c r="BD48" i="2"/>
  <c r="BE48" i="2"/>
  <c r="BF48" i="2"/>
  <c r="M49" i="2"/>
  <c r="N49" i="2"/>
  <c r="O49" i="2"/>
  <c r="P49" i="2"/>
  <c r="Q49" i="2"/>
  <c r="R49" i="2"/>
  <c r="S49" i="2"/>
  <c r="T49" i="2"/>
  <c r="U49" i="2"/>
  <c r="V49" i="2"/>
  <c r="V85" i="2" s="1"/>
  <c r="W49" i="2"/>
  <c r="X49" i="2"/>
  <c r="X85" i="2" s="1"/>
  <c r="Y49" i="2"/>
  <c r="Z49" i="2"/>
  <c r="AA49" i="2"/>
  <c r="AB49" i="2"/>
  <c r="AC49" i="2"/>
  <c r="AD49" i="2"/>
  <c r="AE49" i="2"/>
  <c r="AE85" i="2" s="1"/>
  <c r="AG49" i="2"/>
  <c r="AH49" i="2"/>
  <c r="AI49" i="2"/>
  <c r="AJ49" i="2"/>
  <c r="AJ85" i="2" s="1"/>
  <c r="AK49" i="2"/>
  <c r="AL49" i="2"/>
  <c r="AM49" i="2"/>
  <c r="AN49" i="2"/>
  <c r="AO49" i="2"/>
  <c r="AP49" i="2"/>
  <c r="AQ49" i="2"/>
  <c r="AQ85" i="2" s="1"/>
  <c r="AR49" i="2"/>
  <c r="AS49" i="2"/>
  <c r="AT49" i="2"/>
  <c r="AU49" i="2"/>
  <c r="AV49" i="2"/>
  <c r="AW49" i="2"/>
  <c r="AX49" i="2"/>
  <c r="AZ49" i="2"/>
  <c r="BA49" i="2"/>
  <c r="BD49" i="2"/>
  <c r="BE49" i="2"/>
  <c r="BF49" i="2"/>
  <c r="M50" i="2"/>
  <c r="N50" i="2"/>
  <c r="O50" i="2"/>
  <c r="P50" i="2"/>
  <c r="Q50" i="2"/>
  <c r="R50" i="2"/>
  <c r="S50" i="2"/>
  <c r="T50" i="2"/>
  <c r="U50" i="2"/>
  <c r="V50" i="2"/>
  <c r="V86" i="2" s="1"/>
  <c r="W50" i="2"/>
  <c r="X50" i="2"/>
  <c r="X86" i="2" s="1"/>
  <c r="Y50" i="2"/>
  <c r="Z50" i="2"/>
  <c r="AA50" i="2"/>
  <c r="AB50" i="2"/>
  <c r="AC50" i="2"/>
  <c r="AD50" i="2"/>
  <c r="AE50" i="2"/>
  <c r="AE86" i="2" s="1"/>
  <c r="AG50" i="2"/>
  <c r="AH50" i="2"/>
  <c r="AI50" i="2"/>
  <c r="AJ50" i="2"/>
  <c r="AJ86" i="2" s="1"/>
  <c r="AK50" i="2"/>
  <c r="AL50" i="2"/>
  <c r="AM50" i="2"/>
  <c r="AN50" i="2"/>
  <c r="AO50" i="2"/>
  <c r="AP50" i="2"/>
  <c r="AQ50" i="2"/>
  <c r="AQ86" i="2" s="1"/>
  <c r="AR50" i="2"/>
  <c r="AS50" i="2"/>
  <c r="AT50" i="2"/>
  <c r="AU50" i="2"/>
  <c r="AV50" i="2"/>
  <c r="AW50" i="2"/>
  <c r="AX50" i="2"/>
  <c r="AY50" i="2"/>
  <c r="AZ50" i="2"/>
  <c r="BA50" i="2"/>
  <c r="BD50" i="2"/>
  <c r="BE50" i="2"/>
  <c r="BF50" i="2"/>
  <c r="M51" i="2"/>
  <c r="N51" i="2"/>
  <c r="O51" i="2"/>
  <c r="P51" i="2"/>
  <c r="Q51" i="2"/>
  <c r="R51" i="2"/>
  <c r="S51" i="2"/>
  <c r="T51" i="2"/>
  <c r="U51" i="2"/>
  <c r="V51" i="2"/>
  <c r="V87" i="2" s="1"/>
  <c r="W51" i="2"/>
  <c r="X51" i="2"/>
  <c r="X87" i="2" s="1"/>
  <c r="Y51" i="2"/>
  <c r="Z51" i="2"/>
  <c r="AA51" i="2"/>
  <c r="AB51" i="2"/>
  <c r="AC51" i="2"/>
  <c r="AD51" i="2"/>
  <c r="AE51" i="2"/>
  <c r="AE87" i="2" s="1"/>
  <c r="AG51" i="2"/>
  <c r="AH51" i="2"/>
  <c r="AI51" i="2"/>
  <c r="AJ51" i="2"/>
  <c r="AJ87" i="2" s="1"/>
  <c r="AK51" i="2"/>
  <c r="AL51" i="2"/>
  <c r="AM51" i="2"/>
  <c r="AN51" i="2"/>
  <c r="AO51" i="2"/>
  <c r="AP51" i="2"/>
  <c r="AQ51" i="2"/>
  <c r="AQ87" i="2" s="1"/>
  <c r="AR51" i="2"/>
  <c r="AS51" i="2"/>
  <c r="AT51" i="2"/>
  <c r="AU51" i="2"/>
  <c r="AV51" i="2"/>
  <c r="AW51" i="2"/>
  <c r="AX51" i="2"/>
  <c r="AY51" i="2"/>
  <c r="AZ51" i="2"/>
  <c r="BA51" i="2"/>
  <c r="BD51" i="2"/>
  <c r="BE51" i="2"/>
  <c r="BF51" i="2"/>
  <c r="M52" i="2"/>
  <c r="N52" i="2"/>
  <c r="O52" i="2"/>
  <c r="P52" i="2"/>
  <c r="Q52" i="2"/>
  <c r="R52" i="2"/>
  <c r="S52" i="2"/>
  <c r="T52" i="2"/>
  <c r="U52" i="2"/>
  <c r="V52" i="2"/>
  <c r="V88" i="2" s="1"/>
  <c r="W52" i="2"/>
  <c r="X52" i="2"/>
  <c r="X88" i="2" s="1"/>
  <c r="Y52" i="2"/>
  <c r="Z52" i="2"/>
  <c r="AA52" i="2"/>
  <c r="AB52" i="2"/>
  <c r="AC52" i="2"/>
  <c r="AD52" i="2"/>
  <c r="AE52" i="2"/>
  <c r="AE88" i="2" s="1"/>
  <c r="AG52" i="2"/>
  <c r="AH52" i="2"/>
  <c r="AI52" i="2"/>
  <c r="AJ52" i="2"/>
  <c r="AJ88" i="2" s="1"/>
  <c r="AK52" i="2"/>
  <c r="AL52" i="2"/>
  <c r="AM52" i="2"/>
  <c r="AN52" i="2"/>
  <c r="AO52" i="2"/>
  <c r="AP52" i="2"/>
  <c r="AQ52" i="2"/>
  <c r="AQ88" i="2" s="1"/>
  <c r="AR52" i="2"/>
  <c r="AS52" i="2"/>
  <c r="AT52" i="2"/>
  <c r="AU52" i="2"/>
  <c r="AV52" i="2"/>
  <c r="AW52" i="2"/>
  <c r="AX52" i="2"/>
  <c r="AY52" i="2"/>
  <c r="AZ52" i="2"/>
  <c r="BA52" i="2"/>
  <c r="BD52" i="2"/>
  <c r="BE52" i="2"/>
  <c r="BF52" i="2"/>
  <c r="M53" i="2"/>
  <c r="N53" i="2"/>
  <c r="O53" i="2"/>
  <c r="P53" i="2"/>
  <c r="Q53" i="2"/>
  <c r="R53" i="2"/>
  <c r="S53" i="2"/>
  <c r="T53" i="2"/>
  <c r="U53" i="2"/>
  <c r="V53" i="2"/>
  <c r="V89" i="2" s="1"/>
  <c r="W53" i="2"/>
  <c r="X53" i="2"/>
  <c r="X89" i="2" s="1"/>
  <c r="Y53" i="2"/>
  <c r="Z53" i="2"/>
  <c r="AA53" i="2"/>
  <c r="AB53" i="2"/>
  <c r="AC53" i="2"/>
  <c r="AD53" i="2"/>
  <c r="AE53" i="2"/>
  <c r="AE89" i="2" s="1"/>
  <c r="AG53" i="2"/>
  <c r="AH53" i="2"/>
  <c r="AI53" i="2"/>
  <c r="AJ53" i="2"/>
  <c r="AJ89" i="2" s="1"/>
  <c r="AK53" i="2"/>
  <c r="AL53" i="2"/>
  <c r="AM53" i="2"/>
  <c r="AN53" i="2"/>
  <c r="AO53" i="2"/>
  <c r="AP53" i="2"/>
  <c r="AQ53" i="2"/>
  <c r="AQ89" i="2" s="1"/>
  <c r="AR53" i="2"/>
  <c r="AS53" i="2"/>
  <c r="AT53" i="2"/>
  <c r="AU53" i="2"/>
  <c r="AV53" i="2"/>
  <c r="AW53" i="2"/>
  <c r="AX53" i="2"/>
  <c r="AY53" i="2"/>
  <c r="AZ53" i="2"/>
  <c r="BA53" i="2"/>
  <c r="BD53" i="2"/>
  <c r="BE53" i="2"/>
  <c r="BF53" i="2"/>
  <c r="N54" i="2"/>
  <c r="O54" i="2"/>
  <c r="P54" i="2"/>
  <c r="Q54" i="2"/>
  <c r="R54" i="2"/>
  <c r="S54" i="2"/>
  <c r="T54" i="2"/>
  <c r="U54" i="2"/>
  <c r="V54" i="2"/>
  <c r="V90" i="2" s="1"/>
  <c r="W54" i="2"/>
  <c r="X54" i="2"/>
  <c r="X90" i="2" s="1"/>
  <c r="Y54" i="2"/>
  <c r="Z54" i="2"/>
  <c r="AA54" i="2"/>
  <c r="AB54" i="2"/>
  <c r="AC54" i="2"/>
  <c r="AD54" i="2"/>
  <c r="AE54" i="2"/>
  <c r="AE90" i="2" s="1"/>
  <c r="AG54" i="2"/>
  <c r="AH54" i="2"/>
  <c r="AI54" i="2"/>
  <c r="AJ54" i="2"/>
  <c r="AJ90" i="2" s="1"/>
  <c r="AK54" i="2"/>
  <c r="AL54" i="2"/>
  <c r="AM54" i="2"/>
  <c r="AN54" i="2"/>
  <c r="AO54" i="2"/>
  <c r="AP54" i="2"/>
  <c r="AQ54" i="2"/>
  <c r="AQ90" i="2" s="1"/>
  <c r="AR54" i="2"/>
  <c r="AS54" i="2"/>
  <c r="AT54" i="2"/>
  <c r="AU54" i="2"/>
  <c r="AV54" i="2"/>
  <c r="AW54" i="2"/>
  <c r="AX54" i="2"/>
  <c r="AY54" i="2"/>
  <c r="AZ54" i="2"/>
  <c r="BA54" i="2"/>
  <c r="BD54" i="2"/>
  <c r="BE54" i="2"/>
  <c r="BF54" i="2"/>
  <c r="N55" i="2"/>
  <c r="O55" i="2"/>
  <c r="P55" i="2"/>
  <c r="Q55" i="2"/>
  <c r="R55" i="2"/>
  <c r="S55" i="2"/>
  <c r="T55" i="2"/>
  <c r="U55" i="2"/>
  <c r="V55" i="2"/>
  <c r="V91" i="2" s="1"/>
  <c r="W55" i="2"/>
  <c r="X55" i="2"/>
  <c r="X91" i="2" s="1"/>
  <c r="Y55" i="2"/>
  <c r="Z55" i="2"/>
  <c r="AA55" i="2"/>
  <c r="AB55" i="2"/>
  <c r="AC55" i="2"/>
  <c r="AD55" i="2"/>
  <c r="AE55" i="2"/>
  <c r="AE91" i="2" s="1"/>
  <c r="AG55" i="2"/>
  <c r="AH55" i="2"/>
  <c r="AI55" i="2"/>
  <c r="AJ55" i="2"/>
  <c r="AJ91" i="2" s="1"/>
  <c r="AK55" i="2"/>
  <c r="AL55" i="2"/>
  <c r="AM55" i="2"/>
  <c r="AN55" i="2"/>
  <c r="AO55" i="2"/>
  <c r="AP55" i="2"/>
  <c r="AQ55" i="2"/>
  <c r="AQ91" i="2" s="1"/>
  <c r="AR55" i="2"/>
  <c r="AS55" i="2"/>
  <c r="AT55" i="2"/>
  <c r="AU55" i="2"/>
  <c r="AV55" i="2"/>
  <c r="AW55" i="2"/>
  <c r="AX55" i="2"/>
  <c r="AY55" i="2"/>
  <c r="AZ55" i="2"/>
  <c r="BA55" i="2"/>
  <c r="BD55" i="2"/>
  <c r="BE55" i="2"/>
  <c r="BF55" i="2"/>
  <c r="M56" i="2"/>
  <c r="N56" i="2"/>
  <c r="O56" i="2"/>
  <c r="P56" i="2"/>
  <c r="Q56" i="2"/>
  <c r="R56" i="2"/>
  <c r="S56" i="2"/>
  <c r="T56" i="2"/>
  <c r="U56" i="2"/>
  <c r="V56" i="2"/>
  <c r="V92" i="2" s="1"/>
  <c r="W56" i="2"/>
  <c r="X56" i="2"/>
  <c r="X92" i="2" s="1"/>
  <c r="Y56" i="2"/>
  <c r="Z56" i="2"/>
  <c r="AA56" i="2"/>
  <c r="AB56" i="2"/>
  <c r="AC56" i="2"/>
  <c r="AD56" i="2"/>
  <c r="AE56" i="2"/>
  <c r="AE92" i="2" s="1"/>
  <c r="AG56" i="2"/>
  <c r="AH56" i="2"/>
  <c r="AI56" i="2"/>
  <c r="AJ56" i="2"/>
  <c r="AJ92" i="2" s="1"/>
  <c r="AK56" i="2"/>
  <c r="AL56" i="2"/>
  <c r="AM56" i="2"/>
  <c r="AN56" i="2"/>
  <c r="AO56" i="2"/>
  <c r="AP56" i="2"/>
  <c r="AQ56" i="2"/>
  <c r="AQ92" i="2" s="1"/>
  <c r="AR56" i="2"/>
  <c r="AS56" i="2"/>
  <c r="AT56" i="2"/>
  <c r="AU56" i="2"/>
  <c r="AV56" i="2"/>
  <c r="AW56" i="2"/>
  <c r="AX56" i="2"/>
  <c r="AY56" i="2"/>
  <c r="AZ56" i="2"/>
  <c r="BA56" i="2"/>
  <c r="BD56" i="2"/>
  <c r="BE56" i="2"/>
  <c r="BF56" i="2"/>
  <c r="M57" i="2"/>
  <c r="N57" i="2"/>
  <c r="O57" i="2"/>
  <c r="P57" i="2"/>
  <c r="Q57" i="2"/>
  <c r="R57" i="2"/>
  <c r="S57" i="2"/>
  <c r="T57" i="2"/>
  <c r="U57" i="2"/>
  <c r="V57" i="2"/>
  <c r="V93" i="2" s="1"/>
  <c r="W57" i="2"/>
  <c r="X57" i="2"/>
  <c r="X93" i="2" s="1"/>
  <c r="Y57" i="2"/>
  <c r="Z57" i="2"/>
  <c r="AA57" i="2"/>
  <c r="AB57" i="2"/>
  <c r="AC57" i="2"/>
  <c r="AD57" i="2"/>
  <c r="AE57" i="2"/>
  <c r="AE93" i="2" s="1"/>
  <c r="AG57" i="2"/>
  <c r="AH57" i="2"/>
  <c r="AI57" i="2"/>
  <c r="AJ57" i="2"/>
  <c r="AJ93" i="2" s="1"/>
  <c r="AK57" i="2"/>
  <c r="AL57" i="2"/>
  <c r="AM57" i="2"/>
  <c r="AN57" i="2"/>
  <c r="AO57" i="2"/>
  <c r="AP57" i="2"/>
  <c r="AQ57" i="2"/>
  <c r="AQ93" i="2" s="1"/>
  <c r="AR57" i="2"/>
  <c r="AS57" i="2"/>
  <c r="AT57" i="2"/>
  <c r="AU57" i="2"/>
  <c r="AV57" i="2"/>
  <c r="AW57" i="2"/>
  <c r="AX57" i="2"/>
  <c r="AY57" i="2"/>
  <c r="AZ57" i="2"/>
  <c r="BA57" i="2"/>
  <c r="BD57" i="2"/>
  <c r="BE57" i="2"/>
  <c r="BF57" i="2"/>
  <c r="M58" i="2"/>
  <c r="N58" i="2"/>
  <c r="O58" i="2"/>
  <c r="P58" i="2"/>
  <c r="Q58" i="2"/>
  <c r="R58" i="2"/>
  <c r="S58" i="2"/>
  <c r="T58" i="2"/>
  <c r="U58" i="2"/>
  <c r="V58" i="2"/>
  <c r="V94" i="2" s="1"/>
  <c r="W58" i="2"/>
  <c r="X58" i="2"/>
  <c r="X94" i="2" s="1"/>
  <c r="Y58" i="2"/>
  <c r="Z58" i="2"/>
  <c r="AA58" i="2"/>
  <c r="AB58" i="2"/>
  <c r="AC58" i="2"/>
  <c r="AD58" i="2"/>
  <c r="AE58" i="2"/>
  <c r="AE94" i="2" s="1"/>
  <c r="AG58" i="2"/>
  <c r="AH58" i="2"/>
  <c r="AI58" i="2"/>
  <c r="AJ58" i="2"/>
  <c r="AJ94" i="2" s="1"/>
  <c r="AK58" i="2"/>
  <c r="AL58" i="2"/>
  <c r="AM58" i="2"/>
  <c r="AN58" i="2"/>
  <c r="AO58" i="2"/>
  <c r="AP58" i="2"/>
  <c r="AQ58" i="2"/>
  <c r="AQ94" i="2" s="1"/>
  <c r="AR58" i="2"/>
  <c r="AS58" i="2"/>
  <c r="AT58" i="2"/>
  <c r="AU58" i="2"/>
  <c r="AV58" i="2"/>
  <c r="AW58" i="2"/>
  <c r="AX58" i="2"/>
  <c r="AY58" i="2"/>
  <c r="AZ58" i="2"/>
  <c r="BA58" i="2"/>
  <c r="BD58" i="2"/>
  <c r="BE58" i="2"/>
  <c r="BF58" i="2"/>
  <c r="V95" i="2"/>
  <c r="X95" i="2"/>
  <c r="AE95" i="2"/>
  <c r="AJ95" i="2"/>
  <c r="AQ95" i="2"/>
  <c r="M60" i="2"/>
  <c r="N60" i="2"/>
  <c r="N96" i="2" s="1"/>
  <c r="O60" i="2"/>
  <c r="O96" i="2" s="1"/>
  <c r="P60" i="2"/>
  <c r="P96" i="2" s="1"/>
  <c r="Q60" i="2"/>
  <c r="Q96" i="2" s="1"/>
  <c r="R60" i="2"/>
  <c r="R96" i="2" s="1"/>
  <c r="S60" i="2"/>
  <c r="S96" i="2" s="1"/>
  <c r="T60" i="2"/>
  <c r="T96" i="2" s="1"/>
  <c r="U60" i="2"/>
  <c r="U96" i="2" s="1"/>
  <c r="V60" i="2"/>
  <c r="V96" i="2" s="1"/>
  <c r="W60" i="2"/>
  <c r="W96" i="2" s="1"/>
  <c r="X60" i="2"/>
  <c r="X96" i="2" s="1"/>
  <c r="Y60" i="2"/>
  <c r="Y96" i="2" s="1"/>
  <c r="Z60" i="2"/>
  <c r="AA60" i="2"/>
  <c r="AA96" i="2" s="1"/>
  <c r="AB60" i="2"/>
  <c r="AC60" i="2"/>
  <c r="AD60" i="2"/>
  <c r="AE60" i="2"/>
  <c r="AE96" i="2" s="1"/>
  <c r="AG60" i="2"/>
  <c r="AG96" i="2" s="1"/>
  <c r="AH60" i="2"/>
  <c r="AH96" i="2" s="1"/>
  <c r="AI60" i="2"/>
  <c r="AI96" i="2" s="1"/>
  <c r="AJ60" i="2"/>
  <c r="AJ96" i="2" s="1"/>
  <c r="AK60" i="2"/>
  <c r="AL60" i="2"/>
  <c r="AL96" i="2" s="1"/>
  <c r="AM60" i="2"/>
  <c r="AM96" i="2" s="1"/>
  <c r="AN60" i="2"/>
  <c r="AN96" i="2" s="1"/>
  <c r="AO60" i="2"/>
  <c r="AO96" i="2" s="1"/>
  <c r="AP60" i="2"/>
  <c r="AP96" i="2" s="1"/>
  <c r="AQ60" i="2"/>
  <c r="AQ96" i="2" s="1"/>
  <c r="AR60" i="2"/>
  <c r="AS60" i="2"/>
  <c r="AS96" i="2" s="1"/>
  <c r="AT60" i="2"/>
  <c r="AT96" i="2" s="1"/>
  <c r="AU60" i="2"/>
  <c r="AU96" i="2" s="1"/>
  <c r="AV60" i="2"/>
  <c r="AV96" i="2" s="1"/>
  <c r="AW60" i="2"/>
  <c r="AX60" i="2"/>
  <c r="AX96" i="2" s="1"/>
  <c r="AY60" i="2"/>
  <c r="AZ60" i="2"/>
  <c r="BA60" i="2"/>
  <c r="BA96" i="2" s="1"/>
  <c r="BD60" i="2"/>
  <c r="BE60" i="2"/>
  <c r="BE96" i="2" s="1"/>
  <c r="BF60" i="2"/>
  <c r="BF96" i="2" s="1"/>
  <c r="N39" i="2"/>
  <c r="O39" i="2"/>
  <c r="P39" i="2"/>
  <c r="Q39" i="2"/>
  <c r="R39" i="2"/>
  <c r="S39" i="2"/>
  <c r="T39" i="2"/>
  <c r="U39" i="2"/>
  <c r="V39" i="2"/>
  <c r="V75" i="2" s="1"/>
  <c r="W39" i="2"/>
  <c r="X39" i="2"/>
  <c r="X75" i="2" s="1"/>
  <c r="Y39" i="2"/>
  <c r="Z39" i="2"/>
  <c r="AA39" i="2"/>
  <c r="AB39" i="2"/>
  <c r="AC39" i="2"/>
  <c r="AD39" i="2"/>
  <c r="AG39" i="2"/>
  <c r="AH39" i="2"/>
  <c r="AI39" i="2"/>
  <c r="AJ39" i="2"/>
  <c r="AJ75" i="2" s="1"/>
  <c r="AK39" i="2"/>
  <c r="AL39" i="2"/>
  <c r="AM39" i="2"/>
  <c r="AN39" i="2"/>
  <c r="AO39" i="2"/>
  <c r="AP39" i="2"/>
  <c r="AQ39" i="2"/>
  <c r="AQ75" i="2" s="1"/>
  <c r="AR39" i="2"/>
  <c r="AS39" i="2"/>
  <c r="AT39" i="2"/>
  <c r="AU39" i="2"/>
  <c r="AV39" i="2"/>
  <c r="AW39" i="2"/>
  <c r="AX39" i="2"/>
  <c r="AY39" i="2"/>
  <c r="AZ39" i="2"/>
  <c r="BA39" i="2"/>
  <c r="BD39" i="2"/>
  <c r="BE39" i="2"/>
  <c r="BF39" i="2"/>
  <c r="AI36" i="2"/>
  <c r="AJ36" i="2"/>
  <c r="AI37" i="2"/>
  <c r="AJ37" i="2"/>
  <c r="AE72" i="2"/>
  <c r="AE73" i="2"/>
  <c r="AE36" i="2"/>
  <c r="AE37" i="2"/>
  <c r="W72" i="2"/>
  <c r="W73" i="2"/>
  <c r="W37" i="2"/>
  <c r="W36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60" i="2"/>
  <c r="AB72" i="2"/>
  <c r="AB73" i="2"/>
  <c r="AB38" i="2"/>
  <c r="AB36" i="2"/>
  <c r="AB37" i="2"/>
  <c r="Z38" i="2"/>
  <c r="Z72" i="2"/>
  <c r="Z73" i="2"/>
  <c r="Z36" i="2"/>
  <c r="Z37" i="2"/>
  <c r="BF73" i="2"/>
  <c r="Q38" i="2"/>
  <c r="Q72" i="2"/>
  <c r="Q73" i="2"/>
  <c r="Q36" i="2"/>
  <c r="Q37" i="2"/>
  <c r="AT72" i="2"/>
  <c r="AT73" i="2"/>
  <c r="AT38" i="2"/>
  <c r="AT36" i="2"/>
  <c r="AT37" i="2"/>
  <c r="AN72" i="2"/>
  <c r="AN73" i="2"/>
  <c r="AN38" i="2"/>
  <c r="AN36" i="2"/>
  <c r="AN37" i="2"/>
  <c r="N72" i="2"/>
  <c r="N73" i="2"/>
  <c r="N38" i="2"/>
  <c r="N36" i="2"/>
  <c r="N37" i="2"/>
  <c r="O72" i="2"/>
  <c r="P72" i="2"/>
  <c r="R72" i="2"/>
  <c r="S72" i="2"/>
  <c r="T72" i="2"/>
  <c r="U72" i="2"/>
  <c r="V72" i="2"/>
  <c r="X72" i="2"/>
  <c r="Y72" i="2"/>
  <c r="AA72" i="2"/>
  <c r="AC72" i="2"/>
  <c r="AD72" i="2"/>
  <c r="AG72" i="2"/>
  <c r="AH72" i="2"/>
  <c r="AK72" i="2"/>
  <c r="AL72" i="2"/>
  <c r="AM72" i="2"/>
  <c r="AO72" i="2"/>
  <c r="AP72" i="2"/>
  <c r="AQ72" i="2"/>
  <c r="AR72" i="2"/>
  <c r="AS72" i="2"/>
  <c r="AU72" i="2"/>
  <c r="AV72" i="2"/>
  <c r="AW72" i="2"/>
  <c r="AX72" i="2"/>
  <c r="AY72" i="2"/>
  <c r="AZ72" i="2"/>
  <c r="BA72" i="2"/>
  <c r="BD72" i="2"/>
  <c r="BE72" i="2"/>
  <c r="O73" i="2"/>
  <c r="P73" i="2"/>
  <c r="R73" i="2"/>
  <c r="S73" i="2"/>
  <c r="T73" i="2"/>
  <c r="U73" i="2"/>
  <c r="V73" i="2"/>
  <c r="X73" i="2"/>
  <c r="Y73" i="2"/>
  <c r="AA73" i="2"/>
  <c r="AC73" i="2"/>
  <c r="AD73" i="2"/>
  <c r="AG73" i="2"/>
  <c r="AH73" i="2"/>
  <c r="AK73" i="2"/>
  <c r="AL73" i="2"/>
  <c r="AM73" i="2"/>
  <c r="AO73" i="2"/>
  <c r="AP73" i="2"/>
  <c r="AQ73" i="2"/>
  <c r="AR73" i="2"/>
  <c r="AS73" i="2"/>
  <c r="AU73" i="2"/>
  <c r="AV73" i="2"/>
  <c r="AW73" i="2"/>
  <c r="AX73" i="2"/>
  <c r="AY73" i="2"/>
  <c r="AZ73" i="2"/>
  <c r="BA73" i="2"/>
  <c r="BD73" i="2"/>
  <c r="BE73" i="2"/>
  <c r="M73" i="2"/>
  <c r="M72" i="2"/>
  <c r="AV38" i="2"/>
  <c r="AS38" i="2"/>
  <c r="X38" i="2"/>
  <c r="X74" i="2" s="1"/>
  <c r="U38" i="2"/>
  <c r="O36" i="2"/>
  <c r="P36" i="2"/>
  <c r="R36" i="2"/>
  <c r="S36" i="2"/>
  <c r="T36" i="2"/>
  <c r="U36" i="2"/>
  <c r="V36" i="2"/>
  <c r="X36" i="2"/>
  <c r="Y36" i="2"/>
  <c r="AA36" i="2"/>
  <c r="AC36" i="2"/>
  <c r="AD36" i="2"/>
  <c r="AG36" i="2"/>
  <c r="AH36" i="2"/>
  <c r="AK36" i="2"/>
  <c r="AL36" i="2"/>
  <c r="AM36" i="2"/>
  <c r="AO36" i="2"/>
  <c r="AP36" i="2"/>
  <c r="AQ36" i="2"/>
  <c r="AR36" i="2"/>
  <c r="AS36" i="2"/>
  <c r="AU36" i="2"/>
  <c r="AV36" i="2"/>
  <c r="AW36" i="2"/>
  <c r="AX36" i="2"/>
  <c r="AY36" i="2"/>
  <c r="AZ36" i="2"/>
  <c r="BA36" i="2"/>
  <c r="BD36" i="2"/>
  <c r="BE36" i="2"/>
  <c r="O37" i="2"/>
  <c r="P37" i="2"/>
  <c r="R37" i="2"/>
  <c r="S37" i="2"/>
  <c r="T37" i="2"/>
  <c r="U37" i="2"/>
  <c r="V37" i="2"/>
  <c r="X37" i="2"/>
  <c r="Y37" i="2"/>
  <c r="AA37" i="2"/>
  <c r="AC37" i="2"/>
  <c r="AD37" i="2"/>
  <c r="AG37" i="2"/>
  <c r="AH37" i="2"/>
  <c r="AK37" i="2"/>
  <c r="AL37" i="2"/>
  <c r="AM37" i="2"/>
  <c r="AO37" i="2"/>
  <c r="AP37" i="2"/>
  <c r="AQ37" i="2"/>
  <c r="AR37" i="2"/>
  <c r="AS37" i="2"/>
  <c r="AU37" i="2"/>
  <c r="AV37" i="2"/>
  <c r="AW37" i="2"/>
  <c r="AX37" i="2"/>
  <c r="AY37" i="2"/>
  <c r="AZ37" i="2"/>
  <c r="BA37" i="2"/>
  <c r="BD37" i="2"/>
  <c r="BE37" i="2"/>
  <c r="M37" i="2"/>
  <c r="M36" i="2"/>
  <c r="AF75" i="2"/>
  <c r="I40" i="2"/>
  <c r="BC76" i="2" s="1"/>
  <c r="I41" i="2"/>
  <c r="BG77" i="2" s="1"/>
  <c r="I42" i="2"/>
  <c r="I43" i="2"/>
  <c r="AF80" i="2"/>
  <c r="I45" i="2"/>
  <c r="BG81" i="2" s="1"/>
  <c r="I46" i="2"/>
  <c r="I47" i="2"/>
  <c r="I48" i="2"/>
  <c r="BG84" i="2" s="1"/>
  <c r="I49" i="2"/>
  <c r="BG85" i="2" s="1"/>
  <c r="I50" i="2"/>
  <c r="I51" i="2"/>
  <c r="BG87" i="2" s="1"/>
  <c r="I52" i="2"/>
  <c r="I53" i="2"/>
  <c r="I54" i="2"/>
  <c r="I55" i="2"/>
  <c r="I56" i="2"/>
  <c r="I57" i="2"/>
  <c r="AF94" i="2"/>
  <c r="I60" i="2"/>
  <c r="I38" i="2"/>
  <c r="BC74" i="2" s="1"/>
  <c r="D37" i="2"/>
  <c r="E37" i="2"/>
  <c r="F37" i="2"/>
  <c r="H37" i="2"/>
  <c r="I37" i="2"/>
  <c r="D36" i="2"/>
  <c r="E36" i="2"/>
  <c r="F36" i="2"/>
  <c r="H36" i="2"/>
  <c r="I36" i="2"/>
  <c r="AZ38" i="2"/>
  <c r="AO38" i="2"/>
  <c r="AA38" i="2"/>
  <c r="F40" i="2"/>
  <c r="BB76" i="2" s="1"/>
  <c r="E41" i="2"/>
  <c r="E49" i="2"/>
  <c r="E53" i="2"/>
  <c r="D48" i="2"/>
  <c r="C47" i="2"/>
  <c r="C51" i="2"/>
  <c r="C57" i="2"/>
  <c r="C38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4" i="2"/>
  <c r="L55" i="2"/>
  <c r="L56" i="2"/>
  <c r="L57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L11" i="2"/>
  <c r="L12" i="2"/>
  <c r="L14" i="2"/>
  <c r="L15" i="2"/>
  <c r="L16" i="2"/>
  <c r="L17" i="2"/>
  <c r="L19" i="2"/>
  <c r="L20" i="2"/>
  <c r="L21" i="2"/>
  <c r="L22" i="2"/>
  <c r="L23" i="2"/>
  <c r="L24" i="2"/>
  <c r="L25" i="2"/>
  <c r="L26" i="2"/>
  <c r="L27" i="2"/>
  <c r="L28" i="2"/>
  <c r="L29" i="2"/>
  <c r="L38" i="2"/>
  <c r="L10" i="2"/>
  <c r="BE38" i="2"/>
  <c r="BA38" i="2"/>
  <c r="AL38" i="2"/>
  <c r="F46" i="2"/>
  <c r="BB82" i="2" s="1"/>
  <c r="F48" i="2"/>
  <c r="F54" i="2"/>
  <c r="E45" i="2"/>
  <c r="D40" i="2"/>
  <c r="D42" i="2"/>
  <c r="D46" i="2"/>
  <c r="D54" i="2"/>
  <c r="D56" i="2"/>
  <c r="C41" i="2"/>
  <c r="C55" i="2"/>
  <c r="BD38" i="2"/>
  <c r="AH38" i="2"/>
  <c r="AD38" i="2"/>
  <c r="Y38" i="2"/>
  <c r="M39" i="2"/>
  <c r="BG75" i="2"/>
  <c r="F39" i="2"/>
  <c r="BB75" i="2" s="1"/>
  <c r="F41" i="2"/>
  <c r="BB77" i="2" s="1"/>
  <c r="F42" i="2"/>
  <c r="BB78" i="2" s="1"/>
  <c r="F43" i="2"/>
  <c r="F45" i="2"/>
  <c r="BB81" i="2" s="1"/>
  <c r="F47" i="2"/>
  <c r="F49" i="2"/>
  <c r="F50" i="2"/>
  <c r="F51" i="2"/>
  <c r="F53" i="2"/>
  <c r="F55" i="2"/>
  <c r="F57" i="2"/>
  <c r="F58" i="2"/>
  <c r="E39" i="2"/>
  <c r="E43" i="2"/>
  <c r="E47" i="2"/>
  <c r="E51" i="2"/>
  <c r="E55" i="2"/>
  <c r="E56" i="2"/>
  <c r="E57" i="2"/>
  <c r="E38" i="2"/>
  <c r="D39" i="2"/>
  <c r="D41" i="2"/>
  <c r="D43" i="2"/>
  <c r="D45" i="2"/>
  <c r="D47" i="2"/>
  <c r="D49" i="2"/>
  <c r="D50" i="2"/>
  <c r="D51" i="2"/>
  <c r="D53" i="2"/>
  <c r="D55" i="2"/>
  <c r="D57" i="2"/>
  <c r="D58" i="2"/>
  <c r="C39" i="2"/>
  <c r="C43" i="2"/>
  <c r="C44" i="2"/>
  <c r="C45" i="2"/>
  <c r="C49" i="2"/>
  <c r="C52" i="2"/>
  <c r="C53" i="2"/>
  <c r="C56" i="2"/>
  <c r="AP38" i="2"/>
  <c r="P38" i="2"/>
  <c r="F56" i="2"/>
  <c r="C58" i="2"/>
  <c r="E58" i="2"/>
  <c r="F44" i="2"/>
  <c r="BB80" i="2" s="1"/>
  <c r="F52" i="2"/>
  <c r="E42" i="2"/>
  <c r="E44" i="2"/>
  <c r="E46" i="2"/>
  <c r="E48" i="2"/>
  <c r="E50" i="2"/>
  <c r="E52" i="2"/>
  <c r="E54" i="2"/>
  <c r="D44" i="2"/>
  <c r="D52" i="2"/>
  <c r="C40" i="2"/>
  <c r="C42" i="2"/>
  <c r="C46" i="2"/>
  <c r="C48" i="2"/>
  <c r="C50" i="2"/>
  <c r="C54" i="2"/>
  <c r="AK38" i="2"/>
  <c r="V38" i="2"/>
  <c r="V74" i="2" s="1"/>
  <c r="AX38" i="2"/>
  <c r="AY38" i="2"/>
  <c r="F60" i="2"/>
  <c r="E60" i="2"/>
  <c r="D60" i="2"/>
  <c r="C60" i="2"/>
  <c r="BG88" i="2"/>
  <c r="BG80" i="2"/>
  <c r="F38" i="2"/>
  <c r="BB74" i="2" s="1"/>
  <c r="M38" i="2"/>
  <c r="O38" i="2"/>
  <c r="R38" i="2"/>
  <c r="S38" i="2"/>
  <c r="T38" i="2"/>
  <c r="AC38" i="2"/>
  <c r="AG38" i="2"/>
  <c r="AM38" i="2"/>
  <c r="AR38" i="2"/>
  <c r="AU38" i="2"/>
  <c r="AW38" i="2"/>
  <c r="L74" i="2"/>
  <c r="A38" i="2"/>
  <c r="M96" i="2"/>
  <c r="M87" i="2" l="1"/>
  <c r="BB94" i="2"/>
  <c r="BB87" i="2"/>
  <c r="BB90" i="2"/>
  <c r="AF92" i="2"/>
  <c r="BC92" i="2"/>
  <c r="AF88" i="2"/>
  <c r="BC88" i="2"/>
  <c r="AF84" i="2"/>
  <c r="BC84" i="2"/>
  <c r="BB88" i="2"/>
  <c r="BB92" i="2"/>
  <c r="BB93" i="2"/>
  <c r="BB86" i="2"/>
  <c r="AV79" i="2"/>
  <c r="BB79" i="2"/>
  <c r="BB84" i="2"/>
  <c r="AF91" i="2"/>
  <c r="BC91" i="2"/>
  <c r="AF87" i="2"/>
  <c r="BC87" i="2"/>
  <c r="AF83" i="2"/>
  <c r="BC83" i="2"/>
  <c r="AF79" i="2"/>
  <c r="BC79" i="2"/>
  <c r="BB91" i="2"/>
  <c r="BB85" i="2"/>
  <c r="AF90" i="2"/>
  <c r="BC90" i="2"/>
  <c r="AF86" i="2"/>
  <c r="BC86" i="2"/>
  <c r="AF82" i="2"/>
  <c r="BC82" i="2"/>
  <c r="AF78" i="2"/>
  <c r="BC78" i="2"/>
  <c r="AI83" i="2"/>
  <c r="BB89" i="2"/>
  <c r="BB83" i="2"/>
  <c r="AF93" i="2"/>
  <c r="BC93" i="2"/>
  <c r="AF89" i="2"/>
  <c r="BC89" i="2"/>
  <c r="AF85" i="2"/>
  <c r="BC85" i="2"/>
  <c r="AF81" i="2"/>
  <c r="BC81" i="2"/>
  <c r="AF77" i="2"/>
  <c r="BC77" i="2"/>
  <c r="M74" i="2"/>
  <c r="BG92" i="2"/>
  <c r="X98" i="2"/>
  <c r="BG91" i="2"/>
  <c r="BE74" i="2"/>
  <c r="I63" i="2"/>
  <c r="E63" i="2"/>
  <c r="D63" i="2"/>
  <c r="BE75" i="2"/>
  <c r="AE98" i="2"/>
  <c r="BG79" i="2"/>
  <c r="BF95" i="2"/>
  <c r="AV95" i="2"/>
  <c r="AA95" i="2"/>
  <c r="BG93" i="2"/>
  <c r="AF95" i="2"/>
  <c r="BG95" i="2"/>
  <c r="AP95" i="2"/>
  <c r="U95" i="2"/>
  <c r="Q95" i="2"/>
  <c r="M86" i="2"/>
  <c r="AQ98" i="2"/>
  <c r="V98" i="2"/>
  <c r="AJ98" i="2"/>
  <c r="BG76" i="2"/>
  <c r="AF76" i="2"/>
  <c r="BG78" i="2"/>
  <c r="BG82" i="2"/>
  <c r="BG86" i="2"/>
  <c r="BG90" i="2"/>
  <c r="BG94" i="2"/>
  <c r="AB74" i="2"/>
  <c r="AF74" i="2"/>
  <c r="W74" i="2"/>
  <c r="AV74" i="2"/>
  <c r="AP74" i="2"/>
  <c r="AA74" i="2"/>
  <c r="U74" i="2"/>
  <c r="BF74" i="2"/>
  <c r="Q74" i="2"/>
  <c r="BF80" i="2"/>
  <c r="Q80" i="2"/>
  <c r="AV80" i="2"/>
  <c r="AP80" i="2"/>
  <c r="U80" i="2"/>
  <c r="AA80" i="2"/>
  <c r="AI74" i="2"/>
  <c r="BF94" i="2"/>
  <c r="Q94" i="2"/>
  <c r="AV94" i="2"/>
  <c r="AA94" i="2"/>
  <c r="AP94" i="2"/>
  <c r="U94" i="2"/>
  <c r="AV91" i="2"/>
  <c r="AP91" i="2"/>
  <c r="AA91" i="2"/>
  <c r="U91" i="2"/>
  <c r="BF91" i="2"/>
  <c r="Q91" i="2"/>
  <c r="AV87" i="2"/>
  <c r="AP87" i="2"/>
  <c r="AA87" i="2"/>
  <c r="U87" i="2"/>
  <c r="BF87" i="2"/>
  <c r="Q87" i="2"/>
  <c r="AV85" i="2"/>
  <c r="AP85" i="2"/>
  <c r="AA85" i="2"/>
  <c r="U85" i="2"/>
  <c r="BF85" i="2"/>
  <c r="Q85" i="2"/>
  <c r="AV81" i="2"/>
  <c r="AP81" i="2"/>
  <c r="AA81" i="2"/>
  <c r="U81" i="2"/>
  <c r="BF81" i="2"/>
  <c r="Q81" i="2"/>
  <c r="BF78" i="2"/>
  <c r="Q78" i="2"/>
  <c r="AV78" i="2"/>
  <c r="AA78" i="2"/>
  <c r="AP78" i="2"/>
  <c r="U78" i="2"/>
  <c r="AV75" i="2"/>
  <c r="AP75" i="2"/>
  <c r="AA75" i="2"/>
  <c r="U75" i="2"/>
  <c r="BF75" i="2"/>
  <c r="Q75" i="2"/>
  <c r="BF90" i="2"/>
  <c r="Q90" i="2"/>
  <c r="AV90" i="2"/>
  <c r="AA90" i="2"/>
  <c r="AP90" i="2"/>
  <c r="U90" i="2"/>
  <c r="BF82" i="2"/>
  <c r="Q82" i="2"/>
  <c r="AV82" i="2"/>
  <c r="AA82" i="2"/>
  <c r="AP82" i="2"/>
  <c r="U82" i="2"/>
  <c r="BF76" i="2"/>
  <c r="Q76" i="2"/>
  <c r="AV76" i="2"/>
  <c r="AP76" i="2"/>
  <c r="U76" i="2"/>
  <c r="AA76" i="2"/>
  <c r="BF88" i="2"/>
  <c r="Q88" i="2"/>
  <c r="AP88" i="2"/>
  <c r="U88" i="2"/>
  <c r="AV88" i="2"/>
  <c r="AA88" i="2"/>
  <c r="BF92" i="2"/>
  <c r="Q92" i="2"/>
  <c r="AP92" i="2"/>
  <c r="U92" i="2"/>
  <c r="AV92" i="2"/>
  <c r="AA92" i="2"/>
  <c r="AV93" i="2"/>
  <c r="AP93" i="2"/>
  <c r="AA93" i="2"/>
  <c r="U93" i="2"/>
  <c r="BF93" i="2"/>
  <c r="Q93" i="2"/>
  <c r="AV89" i="2"/>
  <c r="AP89" i="2"/>
  <c r="AA89" i="2"/>
  <c r="U89" i="2"/>
  <c r="BF89" i="2"/>
  <c r="Q89" i="2"/>
  <c r="BF86" i="2"/>
  <c r="Q86" i="2"/>
  <c r="AV86" i="2"/>
  <c r="AA86" i="2"/>
  <c r="AP86" i="2"/>
  <c r="U86" i="2"/>
  <c r="AV83" i="2"/>
  <c r="AP83" i="2"/>
  <c r="AA83" i="2"/>
  <c r="U83" i="2"/>
  <c r="BF83" i="2"/>
  <c r="Q83" i="2"/>
  <c r="AP79" i="2"/>
  <c r="AA79" i="2"/>
  <c r="U79" i="2"/>
  <c r="BF79" i="2"/>
  <c r="Q79" i="2"/>
  <c r="AV77" i="2"/>
  <c r="AP77" i="2"/>
  <c r="AA77" i="2"/>
  <c r="U77" i="2"/>
  <c r="BF77" i="2"/>
  <c r="Q77" i="2"/>
  <c r="BF84" i="2"/>
  <c r="Q84" i="2"/>
  <c r="AP84" i="2"/>
  <c r="U84" i="2"/>
  <c r="AV84" i="2"/>
  <c r="AA84" i="2"/>
  <c r="AU74" i="2"/>
  <c r="BG83" i="2"/>
  <c r="BG89" i="2"/>
  <c r="BG74" i="2"/>
  <c r="R94" i="2"/>
  <c r="M95" i="2"/>
  <c r="R88" i="2"/>
  <c r="T74" i="2"/>
  <c r="AX74" i="2"/>
  <c r="P74" i="2"/>
  <c r="R85" i="2"/>
  <c r="R91" i="2"/>
  <c r="O74" i="2"/>
  <c r="P75" i="2"/>
  <c r="R84" i="2"/>
  <c r="AS74" i="2"/>
  <c r="BE95" i="2"/>
  <c r="BA95" i="2"/>
  <c r="AU95" i="2"/>
  <c r="AS95" i="2"/>
  <c r="AO95" i="2"/>
  <c r="AM95" i="2"/>
  <c r="AI95" i="2"/>
  <c r="Z95" i="2"/>
  <c r="T95" i="2"/>
  <c r="P95" i="2"/>
  <c r="N95" i="2"/>
  <c r="W94" i="2"/>
  <c r="R93" i="2"/>
  <c r="Y74" i="2"/>
  <c r="AL74" i="2"/>
  <c r="AO74" i="2"/>
  <c r="N74" i="2"/>
  <c r="AT74" i="2"/>
  <c r="AH74" i="2"/>
  <c r="AB95" i="2"/>
  <c r="R95" i="2"/>
  <c r="AX94" i="2"/>
  <c r="AT94" i="2"/>
  <c r="AN94" i="2"/>
  <c r="AL94" i="2"/>
  <c r="AH94" i="2"/>
  <c r="Y94" i="2"/>
  <c r="S94" i="2"/>
  <c r="O94" i="2"/>
  <c r="M94" i="2"/>
  <c r="R89" i="2"/>
  <c r="AM74" i="2"/>
  <c r="S74" i="2"/>
  <c r="BA74" i="2"/>
  <c r="AX95" i="2"/>
  <c r="AT95" i="2"/>
  <c r="AN95" i="2"/>
  <c r="AL95" i="2"/>
  <c r="AH95" i="2"/>
  <c r="Y95" i="2"/>
  <c r="W95" i="2"/>
  <c r="S95" i="2"/>
  <c r="O95" i="2"/>
  <c r="BE94" i="2"/>
  <c r="BA94" i="2"/>
  <c r="AU94" i="2"/>
  <c r="AS94" i="2"/>
  <c r="AO94" i="2"/>
  <c r="AM94" i="2"/>
  <c r="AI94" i="2"/>
  <c r="AB94" i="2"/>
  <c r="Z94" i="2"/>
  <c r="T94" i="2"/>
  <c r="P94" i="2"/>
  <c r="N94" i="2"/>
  <c r="R87" i="2"/>
  <c r="R92" i="2"/>
  <c r="AH75" i="2"/>
  <c r="Z74" i="2"/>
  <c r="AM75" i="2"/>
  <c r="N75" i="2"/>
  <c r="R90" i="2"/>
  <c r="R86" i="2"/>
  <c r="O75" i="2"/>
  <c r="BA75" i="2"/>
  <c r="F63" i="2"/>
  <c r="E66" i="2" s="1"/>
  <c r="T75" i="2"/>
  <c r="AO75" i="2"/>
  <c r="AT75" i="2"/>
  <c r="AL75" i="2"/>
  <c r="S75" i="2"/>
  <c r="Y75" i="2"/>
  <c r="M75" i="2"/>
  <c r="AS75" i="2"/>
  <c r="AX75" i="2"/>
  <c r="AB76" i="2"/>
  <c r="AU75" i="2"/>
  <c r="Z75" i="2"/>
  <c r="AB75" i="2"/>
  <c r="AN93" i="2"/>
  <c r="W93" i="2"/>
  <c r="S93" i="2"/>
  <c r="O93" i="2"/>
  <c r="BE92" i="2"/>
  <c r="AU92" i="2"/>
  <c r="AM92" i="2"/>
  <c r="AI92" i="2"/>
  <c r="Z92" i="2"/>
  <c r="N92" i="2"/>
  <c r="AX91" i="2"/>
  <c r="AT91" i="2"/>
  <c r="AL91" i="2"/>
  <c r="AH91" i="2"/>
  <c r="Y91" i="2"/>
  <c r="M91" i="2"/>
  <c r="BA90" i="2"/>
  <c r="AS90" i="2"/>
  <c r="AO90" i="2"/>
  <c r="AB90" i="2"/>
  <c r="T90" i="2"/>
  <c r="P90" i="2"/>
  <c r="AN89" i="2"/>
  <c r="W89" i="2"/>
  <c r="S89" i="2"/>
  <c r="O89" i="2"/>
  <c r="BE88" i="2"/>
  <c r="AU88" i="2"/>
  <c r="AM88" i="2"/>
  <c r="AI88" i="2"/>
  <c r="Z88" i="2"/>
  <c r="N88" i="2"/>
  <c r="AX87" i="2"/>
  <c r="AT87" i="2"/>
  <c r="AL87" i="2"/>
  <c r="AH87" i="2"/>
  <c r="Y87" i="2"/>
  <c r="BA86" i="2"/>
  <c r="AS86" i="2"/>
  <c r="AO86" i="2"/>
  <c r="AB86" i="2"/>
  <c r="T86" i="2"/>
  <c r="P86" i="2"/>
  <c r="AN85" i="2"/>
  <c r="W85" i="2"/>
  <c r="S85" i="2"/>
  <c r="O85" i="2"/>
  <c r="BE84" i="2"/>
  <c r="AU84" i="2"/>
  <c r="AM84" i="2"/>
  <c r="AI84" i="2"/>
  <c r="Z84" i="2"/>
  <c r="N84" i="2"/>
  <c r="AX83" i="2"/>
  <c r="AT83" i="2"/>
  <c r="AL83" i="2"/>
  <c r="AH83" i="2"/>
  <c r="Y83" i="2"/>
  <c r="M83" i="2"/>
  <c r="BA82" i="2"/>
  <c r="AS82" i="2"/>
  <c r="AO82" i="2"/>
  <c r="AB82" i="2"/>
  <c r="T82" i="2"/>
  <c r="P82" i="2"/>
  <c r="AN81" i="2"/>
  <c r="W81" i="2"/>
  <c r="S81" i="2"/>
  <c r="O81" i="2"/>
  <c r="BE80" i="2"/>
  <c r="AU80" i="2"/>
  <c r="AM80" i="2"/>
  <c r="AI80" i="2"/>
  <c r="Z80" i="2"/>
  <c r="N80" i="2"/>
  <c r="AX79" i="2"/>
  <c r="AT79" i="2"/>
  <c r="AL79" i="2"/>
  <c r="AH79" i="2"/>
  <c r="Y79" i="2"/>
  <c r="M79" i="2"/>
  <c r="AB78" i="2"/>
  <c r="T78" i="2"/>
  <c r="P78" i="2"/>
  <c r="AN77" i="2"/>
  <c r="W77" i="2"/>
  <c r="S77" i="2"/>
  <c r="O77" i="2"/>
  <c r="Z76" i="2"/>
  <c r="N76" i="2"/>
  <c r="T79" i="2"/>
  <c r="P79" i="2"/>
  <c r="S78" i="2"/>
  <c r="AN75" i="2"/>
  <c r="W75" i="2"/>
  <c r="BE93" i="2"/>
  <c r="AU93" i="2"/>
  <c r="AM93" i="2"/>
  <c r="AI93" i="2"/>
  <c r="Z93" i="2"/>
  <c r="N93" i="2"/>
  <c r="AX92" i="2"/>
  <c r="AT92" i="2"/>
  <c r="AL92" i="2"/>
  <c r="AH92" i="2"/>
  <c r="Y92" i="2"/>
  <c r="M92" i="2"/>
  <c r="BA91" i="2"/>
  <c r="AS91" i="2"/>
  <c r="AO91" i="2"/>
  <c r="AB91" i="2"/>
  <c r="T91" i="2"/>
  <c r="P91" i="2"/>
  <c r="AN90" i="2"/>
  <c r="W90" i="2"/>
  <c r="S90" i="2"/>
  <c r="O90" i="2"/>
  <c r="BE89" i="2"/>
  <c r="AU89" i="2"/>
  <c r="AM89" i="2"/>
  <c r="AI89" i="2"/>
  <c r="Z89" i="2"/>
  <c r="N89" i="2"/>
  <c r="AX88" i="2"/>
  <c r="AT88" i="2"/>
  <c r="AL88" i="2"/>
  <c r="AH88" i="2"/>
  <c r="Y88" i="2"/>
  <c r="M88" i="2"/>
  <c r="BA87" i="2"/>
  <c r="AS87" i="2"/>
  <c r="AO87" i="2"/>
  <c r="AB87" i="2"/>
  <c r="T87" i="2"/>
  <c r="P87" i="2"/>
  <c r="AN86" i="2"/>
  <c r="W86" i="2"/>
  <c r="S86" i="2"/>
  <c r="O86" i="2"/>
  <c r="BE85" i="2"/>
  <c r="AU85" i="2"/>
  <c r="AM85" i="2"/>
  <c r="AI85" i="2"/>
  <c r="Z85" i="2"/>
  <c r="N85" i="2"/>
  <c r="AX84" i="2"/>
  <c r="AT84" i="2"/>
  <c r="AL84" i="2"/>
  <c r="AH84" i="2"/>
  <c r="Y84" i="2"/>
  <c r="M84" i="2"/>
  <c r="BA83" i="2"/>
  <c r="AB83" i="2"/>
  <c r="T83" i="2"/>
  <c r="P83" i="2"/>
  <c r="AN82" i="2"/>
  <c r="W82" i="2"/>
  <c r="S82" i="2"/>
  <c r="O82" i="2"/>
  <c r="Z81" i="2"/>
  <c r="M80" i="2"/>
  <c r="AB79" i="2"/>
  <c r="W78" i="2"/>
  <c r="O78" i="2"/>
  <c r="Z77" i="2"/>
  <c r="AL76" i="2"/>
  <c r="M76" i="2"/>
  <c r="AI75" i="2"/>
  <c r="AX93" i="2"/>
  <c r="AT93" i="2"/>
  <c r="AL93" i="2"/>
  <c r="AH93" i="2"/>
  <c r="Y93" i="2"/>
  <c r="M93" i="2"/>
  <c r="BA92" i="2"/>
  <c r="AS92" i="2"/>
  <c r="AO92" i="2"/>
  <c r="AB92" i="2"/>
  <c r="T92" i="2"/>
  <c r="P92" i="2"/>
  <c r="AN91" i="2"/>
  <c r="W91" i="2"/>
  <c r="S91" i="2"/>
  <c r="O91" i="2"/>
  <c r="BE90" i="2"/>
  <c r="AU90" i="2"/>
  <c r="AM90" i="2"/>
  <c r="AI90" i="2"/>
  <c r="Z90" i="2"/>
  <c r="N90" i="2"/>
  <c r="AX89" i="2"/>
  <c r="AT89" i="2"/>
  <c r="AL89" i="2"/>
  <c r="AH89" i="2"/>
  <c r="Y89" i="2"/>
  <c r="M89" i="2"/>
  <c r="BA88" i="2"/>
  <c r="AS88" i="2"/>
  <c r="AO88" i="2"/>
  <c r="AB88" i="2"/>
  <c r="T88" i="2"/>
  <c r="P88" i="2"/>
  <c r="AN87" i="2"/>
  <c r="W87" i="2"/>
  <c r="S87" i="2"/>
  <c r="O87" i="2"/>
  <c r="BE86" i="2"/>
  <c r="AU86" i="2"/>
  <c r="AM86" i="2"/>
  <c r="AI86" i="2"/>
  <c r="Z86" i="2"/>
  <c r="N86" i="2"/>
  <c r="AX85" i="2"/>
  <c r="AT85" i="2"/>
  <c r="AL85" i="2"/>
  <c r="AH85" i="2"/>
  <c r="Y85" i="2"/>
  <c r="M85" i="2"/>
  <c r="BA84" i="2"/>
  <c r="AS84" i="2"/>
  <c r="AO84" i="2"/>
  <c r="AB84" i="2"/>
  <c r="T84" i="2"/>
  <c r="P84" i="2"/>
  <c r="AN83" i="2"/>
  <c r="W83" i="2"/>
  <c r="S83" i="2"/>
  <c r="O83" i="2"/>
  <c r="BE82" i="2"/>
  <c r="AU82" i="2"/>
  <c r="AM82" i="2"/>
  <c r="AI82" i="2"/>
  <c r="Z82" i="2"/>
  <c r="N82" i="2"/>
  <c r="AX81" i="2"/>
  <c r="AT81" i="2"/>
  <c r="AL81" i="2"/>
  <c r="AH81" i="2"/>
  <c r="Y81" i="2"/>
  <c r="M81" i="2"/>
  <c r="BA80" i="2"/>
  <c r="AS80" i="2"/>
  <c r="AO80" i="2"/>
  <c r="AB80" i="2"/>
  <c r="T80" i="2"/>
  <c r="P80" i="2"/>
  <c r="W79" i="2"/>
  <c r="S79" i="2"/>
  <c r="O79" i="2"/>
  <c r="Z78" i="2"/>
  <c r="N78" i="2"/>
  <c r="M77" i="2"/>
  <c r="BA93" i="2"/>
  <c r="AS93" i="2"/>
  <c r="AO93" i="2"/>
  <c r="AB93" i="2"/>
  <c r="T93" i="2"/>
  <c r="P93" i="2"/>
  <c r="AN92" i="2"/>
  <c r="W92" i="2"/>
  <c r="S92" i="2"/>
  <c r="O92" i="2"/>
  <c r="BE91" i="2"/>
  <c r="AU91" i="2"/>
  <c r="AM91" i="2"/>
  <c r="AI91" i="2"/>
  <c r="Z91" i="2"/>
  <c r="N91" i="2"/>
  <c r="AX90" i="2"/>
  <c r="AT90" i="2"/>
  <c r="AL90" i="2"/>
  <c r="AH90" i="2"/>
  <c r="Y90" i="2"/>
  <c r="M90" i="2"/>
  <c r="BA89" i="2"/>
  <c r="AS89" i="2"/>
  <c r="AO89" i="2"/>
  <c r="AB89" i="2"/>
  <c r="T89" i="2"/>
  <c r="P89" i="2"/>
  <c r="AN88" i="2"/>
  <c r="W88" i="2"/>
  <c r="S88" i="2"/>
  <c r="O88" i="2"/>
  <c r="BE87" i="2"/>
  <c r="AU87" i="2"/>
  <c r="AM87" i="2"/>
  <c r="AI87" i="2"/>
  <c r="Z87" i="2"/>
  <c r="N87" i="2"/>
  <c r="AX86" i="2"/>
  <c r="AT86" i="2"/>
  <c r="AL86" i="2"/>
  <c r="AH86" i="2"/>
  <c r="Y86" i="2"/>
  <c r="BA85" i="2"/>
  <c r="AS85" i="2"/>
  <c r="AO85" i="2"/>
  <c r="AB85" i="2"/>
  <c r="T85" i="2"/>
  <c r="P85" i="2"/>
  <c r="AN84" i="2"/>
  <c r="W84" i="2"/>
  <c r="S84" i="2"/>
  <c r="O84" i="2"/>
  <c r="BE83" i="2"/>
  <c r="AU83" i="2"/>
  <c r="AM83" i="2"/>
  <c r="Z83" i="2"/>
  <c r="N83" i="2"/>
  <c r="AX82" i="2"/>
  <c r="AT82" i="2"/>
  <c r="AL82" i="2"/>
  <c r="AH82" i="2"/>
  <c r="Y82" i="2"/>
  <c r="M82" i="2"/>
  <c r="BA81" i="2"/>
  <c r="AS81" i="2"/>
  <c r="AO81" i="2"/>
  <c r="AB81" i="2"/>
  <c r="T81" i="2"/>
  <c r="P81" i="2"/>
  <c r="AN80" i="2"/>
  <c r="W80" i="2"/>
  <c r="S80" i="2"/>
  <c r="O80" i="2"/>
  <c r="BE79" i="2"/>
  <c r="AU79" i="2"/>
  <c r="AM79" i="2"/>
  <c r="AI79" i="2"/>
  <c r="Z79" i="2"/>
  <c r="N79" i="2"/>
  <c r="AX78" i="2"/>
  <c r="AB77" i="2"/>
  <c r="T77" i="2"/>
  <c r="P77" i="2"/>
  <c r="W76" i="2"/>
  <c r="AS83" i="2"/>
  <c r="AO83" i="2"/>
  <c r="BE81" i="2"/>
  <c r="AU81" i="2"/>
  <c r="AM81" i="2"/>
  <c r="AI81" i="2"/>
  <c r="N81" i="2"/>
  <c r="AX80" i="2"/>
  <c r="AT80" i="2"/>
  <c r="AL80" i="2"/>
  <c r="AH80" i="2"/>
  <c r="Y80" i="2"/>
  <c r="BA79" i="2"/>
  <c r="AS79" i="2"/>
  <c r="AO79" i="2"/>
  <c r="AN78" i="2"/>
  <c r="BE77" i="2"/>
  <c r="AU77" i="2"/>
  <c r="AM77" i="2"/>
  <c r="AI77" i="2"/>
  <c r="N77" i="2"/>
  <c r="AX76" i="2"/>
  <c r="AT76" i="2"/>
  <c r="AH76" i="2"/>
  <c r="Y76" i="2"/>
  <c r="AN79" i="2"/>
  <c r="BE78" i="2"/>
  <c r="AU78" i="2"/>
  <c r="AM78" i="2"/>
  <c r="AI78" i="2"/>
  <c r="AX77" i="2"/>
  <c r="AT77" i="2"/>
  <c r="AL77" i="2"/>
  <c r="AH77" i="2"/>
  <c r="Y77" i="2"/>
  <c r="BA76" i="2"/>
  <c r="AO76" i="2"/>
  <c r="T76" i="2"/>
  <c r="P76" i="2"/>
  <c r="AT78" i="2"/>
  <c r="AL78" i="2"/>
  <c r="AH78" i="2"/>
  <c r="Y78" i="2"/>
  <c r="M78" i="2"/>
  <c r="BA77" i="2"/>
  <c r="AS77" i="2"/>
  <c r="AO77" i="2"/>
  <c r="AN76" i="2"/>
  <c r="S76" i="2"/>
  <c r="O76" i="2"/>
  <c r="BA78" i="2"/>
  <c r="AS78" i="2"/>
  <c r="AO78" i="2"/>
  <c r="BE76" i="2"/>
  <c r="AU76" i="2"/>
  <c r="AM76" i="2"/>
  <c r="AI76" i="2"/>
  <c r="AS76" i="2"/>
  <c r="AN74" i="2"/>
  <c r="E67" i="2" l="1"/>
  <c r="AI98" i="2"/>
  <c r="AG101" i="2" s="1"/>
  <c r="BC98" i="2"/>
  <c r="BB98" i="2"/>
  <c r="E68" i="2"/>
  <c r="M98" i="2"/>
  <c r="BE98" i="2"/>
  <c r="BG98" i="2"/>
  <c r="AF98" i="2"/>
  <c r="BA98" i="2"/>
  <c r="W98" i="2"/>
  <c r="AB98" i="2"/>
  <c r="BF98" i="2"/>
  <c r="AA98" i="2"/>
  <c r="AV98" i="2"/>
  <c r="AN98" i="2"/>
  <c r="Q98" i="2"/>
  <c r="U98" i="2"/>
  <c r="AP98" i="2"/>
  <c r="Z98" i="2"/>
  <c r="AM98" i="2"/>
  <c r="AT98" i="2"/>
  <c r="AL98" i="2"/>
  <c r="AS98" i="2"/>
  <c r="AX98" i="2"/>
  <c r="T98" i="2"/>
  <c r="AU98" i="2"/>
  <c r="S98" i="2"/>
  <c r="AH98" i="2"/>
  <c r="N98" i="2"/>
  <c r="AO98" i="2"/>
  <c r="Y98" i="2"/>
  <c r="O98" i="2"/>
  <c r="P98" i="2"/>
  <c r="AO103" i="2" l="1"/>
  <c r="X101" i="2"/>
  <c r="AY103" i="2"/>
  <c r="AY102" i="2"/>
  <c r="AY101" i="2"/>
  <c r="AR101" i="2"/>
  <c r="AO101" i="2"/>
  <c r="R101" i="2"/>
  <c r="M102" i="2"/>
  <c r="M101" i="2"/>
  <c r="AK102" i="2"/>
  <c r="X103" i="2"/>
  <c r="R103" i="2"/>
  <c r="M103" i="2"/>
  <c r="X102" i="2"/>
  <c r="AO102" i="2"/>
  <c r="AK103" i="2"/>
  <c r="R102" i="2"/>
  <c r="AR102" i="2"/>
  <c r="AR103" i="2"/>
  <c r="AG102" i="2"/>
</calcChain>
</file>

<file path=xl/sharedStrings.xml><?xml version="1.0" encoding="utf-8"?>
<sst xmlns="http://schemas.openxmlformats.org/spreadsheetml/2006/main" count="90" uniqueCount="36">
  <si>
    <t>NZGS</t>
  </si>
  <si>
    <t>AIA</t>
  </si>
  <si>
    <t>Genesis</t>
  </si>
  <si>
    <t>MRP</t>
  </si>
  <si>
    <t>Vector</t>
  </si>
  <si>
    <t>WIAL</t>
  </si>
  <si>
    <t>Contact</t>
  </si>
  <si>
    <t>Powerco</t>
  </si>
  <si>
    <t>Transpower</t>
  </si>
  <si>
    <t>Telecom</t>
  </si>
  <si>
    <t>Telstra</t>
  </si>
  <si>
    <t>Average</t>
  </si>
  <si>
    <t>Fonterra</t>
  </si>
  <si>
    <t>Meridian</t>
  </si>
  <si>
    <t>5 years</t>
  </si>
  <si>
    <t>4 years</t>
  </si>
  <si>
    <t>3 years</t>
  </si>
  <si>
    <t>Annualised bid yield to maturity for each business day</t>
  </si>
  <si>
    <t>Annualisation reflects six monthly payment of interest</t>
  </si>
  <si>
    <t>Raw data from Bloomberg on bid yield to maturity for New Zealand government bonds</t>
  </si>
  <si>
    <t>Un-weighted arithmetic average of the daily annualised bid yields to maturity</t>
  </si>
  <si>
    <t>Calculation of the interpolated risk-free rate</t>
  </si>
  <si>
    <t>Calculation of the interpolated bid to bid spread between corporate bonds and New Zealand government bonds</t>
  </si>
  <si>
    <t>Calculation of the risk-free rate</t>
  </si>
  <si>
    <t>Calculation of the debt premium</t>
  </si>
  <si>
    <t>Un-weighted arithmetic average of the daily spreads</t>
  </si>
  <si>
    <t>Interpolated debt premium (5 years)</t>
  </si>
  <si>
    <t>Interpolated debt premium (4 years)</t>
  </si>
  <si>
    <t>Interpolated debt premium (3 years)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</si>
  <si>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Cells are left blank where there is insufficient data to linearly interpolate the debt premium.</t>
    </r>
  </si>
  <si>
    <t>In this case, the yield on the bond with the closest match to the required term to maturity is used when estimating the debt premium.</t>
  </si>
  <si>
    <t>The risk-free rate is:</t>
  </si>
  <si>
    <t>WACCs are estimated as at</t>
  </si>
  <si>
    <t>Raw data from Bloomberg on bid yield to maturity for vanilla NZ$ denominated corporate bonds</t>
  </si>
  <si>
    <t>CIAL</t>
  </si>
  <si>
    <t>Calculation of risk-free rate and debt premiums for the April 2014 WACC determination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</si>
</sst>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"/>
    </font>
    <font>
      <sz val="10"/>
      <name val="Arial"/>
      <family val="2"/>
    </font>
    <font>
      <sz val="10"/>
      <name val="Arial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8">
    <xf numFmtId="0" fontId="0" fillId="0" borderId="0"/>
    <xf numFmtId="0" fontId="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</cellStyleXfs>
  <cellXfs count="326">
    <xf numFmtId="0" fontId="0" fillId="0" borderId="0" xfId="0"/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3" xfId="0" applyBorder="1"/>
    <xf numFmtId="0" fontId="8" fillId="0" borderId="5" xfId="0" applyFont="1" applyBorder="1"/>
    <xf numFmtId="0" fontId="8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8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8" fillId="0" borderId="0" xfId="0" applyFont="1" applyAlignment="1">
      <alignment horizontal="right"/>
    </xf>
    <xf numFmtId="164" fontId="7" fillId="0" borderId="0" xfId="2" applyFont="1"/>
    <xf numFmtId="0" fontId="8" fillId="0" borderId="6" xfId="0" applyFont="1" applyBorder="1"/>
    <xf numFmtId="0" fontId="8" fillId="0" borderId="8" xfId="0" applyFont="1" applyBorder="1"/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65" fontId="0" fillId="3" borderId="9" xfId="0" applyNumberFormat="1" applyFill="1" applyBorder="1"/>
    <xf numFmtId="165" fontId="0" fillId="3" borderId="10" xfId="0" applyNumberFormat="1" applyFill="1" applyBorder="1"/>
    <xf numFmtId="0" fontId="0" fillId="0" borderId="5" xfId="0" applyFill="1" applyBorder="1" applyAlignment="1">
      <alignment horizontal="right"/>
    </xf>
    <xf numFmtId="165" fontId="0" fillId="3" borderId="7" xfId="0" applyNumberFormat="1" applyFill="1" applyBorder="1"/>
    <xf numFmtId="165" fontId="0" fillId="3" borderId="11" xfId="0" applyNumberFormat="1" applyFill="1" applyBorder="1"/>
    <xf numFmtId="0" fontId="0" fillId="0" borderId="14" xfId="0" applyFill="1" applyBorder="1" applyAlignment="1">
      <alignment horizontal="right"/>
    </xf>
    <xf numFmtId="165" fontId="0" fillId="3" borderId="15" xfId="0" applyNumberFormat="1" applyFill="1" applyBorder="1"/>
    <xf numFmtId="165" fontId="0" fillId="3" borderId="12" xfId="0" applyNumberFormat="1" applyFill="1" applyBorder="1"/>
    <xf numFmtId="14" fontId="0" fillId="0" borderId="11" xfId="0" applyNumberFormat="1" applyBorder="1"/>
    <xf numFmtId="14" fontId="0" fillId="0" borderId="12" xfId="0" applyNumberFormat="1" applyBorder="1"/>
    <xf numFmtId="14" fontId="0" fillId="0" borderId="10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8" xfId="0" applyNumberFormat="1" applyBorder="1"/>
    <xf numFmtId="14" fontId="0" fillId="0" borderId="9" xfId="0" applyNumberFormat="1" applyBorder="1"/>
    <xf numFmtId="14" fontId="0" fillId="0" borderId="9" xfId="0" applyNumberFormat="1" applyFill="1" applyBorder="1"/>
    <xf numFmtId="0" fontId="0" fillId="3" borderId="12" xfId="0" applyFill="1" applyBorder="1"/>
    <xf numFmtId="0" fontId="0" fillId="0" borderId="15" xfId="0" applyBorder="1"/>
    <xf numFmtId="165" fontId="0" fillId="0" borderId="13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0" xfId="0" applyNumberFormat="1" applyBorder="1"/>
    <xf numFmtId="165" fontId="0" fillId="0" borderId="8" xfId="0" applyNumberFormat="1" applyBorder="1"/>
    <xf numFmtId="165" fontId="0" fillId="0" borderId="11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2" xfId="0" applyNumberFormat="1" applyBorder="1"/>
    <xf numFmtId="2" fontId="9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wrapText="1"/>
    </xf>
    <xf numFmtId="165" fontId="0" fillId="0" borderId="0" xfId="0" applyNumberFormat="1" applyFont="1" applyBorder="1"/>
    <xf numFmtId="165" fontId="0" fillId="0" borderId="2" xfId="0" applyNumberFormat="1" applyBorder="1"/>
    <xf numFmtId="165" fontId="0" fillId="0" borderId="3" xfId="0" applyNumberFormat="1" applyFont="1" applyBorder="1"/>
    <xf numFmtId="0" fontId="0" fillId="0" borderId="5" xfId="0" applyFont="1" applyBorder="1"/>
    <xf numFmtId="2" fontId="8" fillId="4" borderId="5" xfId="0" applyNumberFormat="1" applyFont="1" applyFill="1" applyBorder="1"/>
    <xf numFmtId="165" fontId="8" fillId="0" borderId="5" xfId="0" applyNumberFormat="1" applyFont="1" applyBorder="1"/>
    <xf numFmtId="165" fontId="8" fillId="0" borderId="6" xfId="0" applyNumberFormat="1" applyFont="1" applyBorder="1"/>
    <xf numFmtId="2" fontId="8" fillId="4" borderId="0" xfId="0" applyNumberFormat="1" applyFont="1" applyFill="1" applyBorder="1"/>
    <xf numFmtId="165" fontId="8" fillId="0" borderId="0" xfId="0" applyNumberFormat="1" applyFont="1" applyBorder="1"/>
    <xf numFmtId="165" fontId="8" fillId="0" borderId="8" xfId="0" applyNumberFormat="1" applyFont="1" applyBorder="1"/>
    <xf numFmtId="2" fontId="0" fillId="0" borderId="11" xfId="0" applyNumberFormat="1" applyBorder="1"/>
    <xf numFmtId="2" fontId="8" fillId="4" borderId="9" xfId="0" applyNumberFormat="1" applyFont="1" applyFill="1" applyBorder="1"/>
    <xf numFmtId="14" fontId="0" fillId="0" borderId="0" xfId="0" applyNumberFormat="1" applyAlignment="1">
      <alignment horizontal="right" wrapText="1"/>
    </xf>
    <xf numFmtId="0" fontId="0" fillId="0" borderId="13" xfId="0" applyBorder="1" applyAlignment="1">
      <alignment horizontal="right"/>
    </xf>
    <xf numFmtId="0" fontId="0" fillId="0" borderId="5" xfId="0" applyBorder="1" applyAlignment="1">
      <alignment horizontal="right"/>
    </xf>
    <xf numFmtId="165" fontId="0" fillId="5" borderId="7" xfId="0" applyNumberFormat="1" applyFill="1" applyBorder="1"/>
    <xf numFmtId="165" fontId="0" fillId="5" borderId="0" xfId="0" applyNumberFormat="1" applyFill="1" applyBorder="1"/>
    <xf numFmtId="165" fontId="0" fillId="5" borderId="8" xfId="0" applyNumberFormat="1" applyFill="1" applyBorder="1"/>
    <xf numFmtId="165" fontId="0" fillId="5" borderId="11" xfId="0" applyNumberFormat="1" applyFill="1" applyBorder="1"/>
    <xf numFmtId="165" fontId="0" fillId="5" borderId="9" xfId="0" applyNumberFormat="1" applyFill="1" applyBorder="1"/>
    <xf numFmtId="165" fontId="0" fillId="5" borderId="10" xfId="0" applyNumberFormat="1" applyFill="1" applyBorder="1"/>
    <xf numFmtId="165" fontId="0" fillId="5" borderId="15" xfId="0" applyNumberFormat="1" applyFill="1" applyBorder="1"/>
    <xf numFmtId="165" fontId="0" fillId="5" borderId="12" xfId="0" applyNumberFormat="1" applyFill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 wrapText="1"/>
    </xf>
    <xf numFmtId="165" fontId="8" fillId="0" borderId="0" xfId="0" applyNumberFormat="1" applyFont="1" applyBorder="1" applyAlignment="1">
      <alignment horizontal="center"/>
    </xf>
    <xf numFmtId="165" fontId="0" fillId="0" borderId="0" xfId="0" applyNumberFormat="1" applyFill="1" applyBorder="1"/>
    <xf numFmtId="2" fontId="8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/>
    <xf numFmtId="165" fontId="0" fillId="0" borderId="3" xfId="0" applyNumberFormat="1" applyBorder="1"/>
    <xf numFmtId="165" fontId="0" fillId="0" borderId="4" xfId="0" applyNumberFormat="1" applyBorder="1"/>
    <xf numFmtId="165" fontId="8" fillId="4" borderId="13" xfId="0" applyNumberFormat="1" applyFont="1" applyFill="1" applyBorder="1"/>
    <xf numFmtId="165" fontId="8" fillId="4" borderId="5" xfId="0" applyNumberFormat="1" applyFont="1" applyFill="1" applyBorder="1"/>
    <xf numFmtId="0" fontId="8" fillId="0" borderId="5" xfId="0" applyFont="1" applyFill="1" applyBorder="1"/>
    <xf numFmtId="165" fontId="8" fillId="0" borderId="5" xfId="0" applyNumberFormat="1" applyFont="1" applyFill="1" applyBorder="1"/>
    <xf numFmtId="165" fontId="8" fillId="4" borderId="7" xfId="0" applyNumberFormat="1" applyFont="1" applyFill="1" applyBorder="1"/>
    <xf numFmtId="165" fontId="8" fillId="4" borderId="0" xfId="0" applyNumberFormat="1" applyFont="1" applyFill="1" applyBorder="1"/>
    <xf numFmtId="165" fontId="8" fillId="0" borderId="0" xfId="0" applyNumberFormat="1" applyFont="1" applyFill="1" applyBorder="1"/>
    <xf numFmtId="165" fontId="8" fillId="4" borderId="11" xfId="0" applyNumberFormat="1" applyFont="1" applyFill="1" applyBorder="1"/>
    <xf numFmtId="0" fontId="8" fillId="0" borderId="9" xfId="0" applyFont="1" applyBorder="1"/>
    <xf numFmtId="165" fontId="8" fillId="4" borderId="9" xfId="0" applyNumberFormat="1" applyFont="1" applyFill="1" applyBorder="1"/>
    <xf numFmtId="165" fontId="8" fillId="0" borderId="9" xfId="0" applyNumberFormat="1" applyFont="1" applyFill="1" applyBorder="1"/>
    <xf numFmtId="0" fontId="8" fillId="0" borderId="10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14" xfId="0" applyFont="1" applyBorder="1"/>
    <xf numFmtId="0" fontId="8" fillId="0" borderId="15" xfId="0" applyFont="1" applyBorder="1"/>
    <xf numFmtId="0" fontId="8" fillId="0" borderId="12" xfId="0" applyFont="1" applyBorder="1"/>
    <xf numFmtId="165" fontId="0" fillId="0" borderId="4" xfId="0" applyNumberFormat="1" applyBorder="1" applyAlignment="1">
      <alignment horizontal="right"/>
    </xf>
    <xf numFmtId="14" fontId="0" fillId="3" borderId="1" xfId="0" applyNumberFormat="1" applyFill="1" applyBorder="1"/>
    <xf numFmtId="0" fontId="0" fillId="0" borderId="0" xfId="0" applyFill="1" applyBorder="1" applyAlignment="1">
      <alignment horizontal="left"/>
    </xf>
    <xf numFmtId="0" fontId="10" fillId="0" borderId="0" xfId="0" applyFont="1"/>
    <xf numFmtId="0" fontId="0" fillId="0" borderId="8" xfId="0" applyFill="1" applyBorder="1"/>
    <xf numFmtId="1" fontId="0" fillId="3" borderId="9" xfId="0" applyNumberFormat="1" applyFill="1" applyBorder="1"/>
    <xf numFmtId="1" fontId="0" fillId="3" borderId="12" xfId="0" applyNumberFormat="1" applyFill="1" applyBorder="1"/>
    <xf numFmtId="165" fontId="0" fillId="5" borderId="14" xfId="0" applyNumberFormat="1" applyFill="1" applyBorder="1"/>
    <xf numFmtId="14" fontId="0" fillId="0" borderId="12" xfId="0" applyNumberFormat="1" applyBorder="1" applyAlignment="1">
      <alignment horizontal="right"/>
    </xf>
    <xf numFmtId="165" fontId="8" fillId="2" borderId="5" xfId="0" applyNumberFormat="1" applyFont="1" applyFill="1" applyBorder="1"/>
    <xf numFmtId="165" fontId="0" fillId="5" borderId="13" xfId="0" applyNumberFormat="1" applyFill="1" applyBorder="1"/>
    <xf numFmtId="14" fontId="0" fillId="0" borderId="12" xfId="0" applyNumberFormat="1" applyFill="1" applyBorder="1"/>
    <xf numFmtId="0" fontId="0" fillId="0" borderId="0" xfId="0"/>
    <xf numFmtId="0" fontId="8" fillId="0" borderId="5" xfId="0" applyFont="1" applyBorder="1"/>
    <xf numFmtId="0" fontId="0" fillId="0" borderId="6" xfId="0" applyBorder="1"/>
    <xf numFmtId="0" fontId="8" fillId="0" borderId="0" xfId="0" applyFont="1" applyBorder="1"/>
    <xf numFmtId="0" fontId="0" fillId="0" borderId="0" xfId="0" applyBorder="1"/>
    <xf numFmtId="0" fontId="0" fillId="0" borderId="9" xfId="0" applyBorder="1"/>
    <xf numFmtId="0" fontId="0" fillId="0" borderId="0" xfId="0" applyFill="1"/>
    <xf numFmtId="0" fontId="0" fillId="0" borderId="0" xfId="0" applyFill="1" applyBorder="1"/>
    <xf numFmtId="165" fontId="8" fillId="0" borderId="13" xfId="0" applyNumberFormat="1" applyFont="1" applyFill="1" applyBorder="1"/>
    <xf numFmtId="165" fontId="8" fillId="0" borderId="7" xfId="0" applyNumberFormat="1" applyFont="1" applyFill="1" applyBorder="1"/>
    <xf numFmtId="165" fontId="8" fillId="0" borderId="11" xfId="0" applyNumberFormat="1" applyFont="1" applyFill="1" applyBorder="1"/>
    <xf numFmtId="0" fontId="10" fillId="0" borderId="0" xfId="0" applyFont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14" fontId="0" fillId="0" borderId="15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13" xfId="0" applyNumberFormat="1" applyFont="1" applyFill="1" applyBorder="1"/>
    <xf numFmtId="0" fontId="8" fillId="0" borderId="7" xfId="0" applyNumberFormat="1" applyFont="1" applyFill="1" applyBorder="1"/>
    <xf numFmtId="0" fontId="8" fillId="0" borderId="11" xfId="0" applyNumberFormat="1" applyFont="1" applyFill="1" applyBorder="1"/>
    <xf numFmtId="2" fontId="8" fillId="0" borderId="0" xfId="0" applyNumberFormat="1" applyFont="1" applyBorder="1" applyAlignment="1"/>
    <xf numFmtId="2" fontId="9" fillId="0" borderId="0" xfId="0" applyNumberFormat="1" applyFont="1" applyBorder="1" applyAlignment="1"/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/>
    <xf numFmtId="165" fontId="0" fillId="0" borderId="4" xfId="0" applyNumberFormat="1" applyFont="1" applyBorder="1"/>
    <xf numFmtId="165" fontId="0" fillId="0" borderId="10" xfId="0" applyNumberFormat="1" applyFont="1" applyBorder="1"/>
    <xf numFmtId="0" fontId="2" fillId="3" borderId="15" xfId="86" applyFont="1" applyFill="1" applyBorder="1"/>
    <xf numFmtId="0" fontId="2" fillId="3" borderId="15" xfId="83" applyFont="1" applyFill="1" applyBorder="1"/>
    <xf numFmtId="0" fontId="2" fillId="3" borderId="15" xfId="84" applyFont="1" applyFill="1" applyBorder="1"/>
    <xf numFmtId="0" fontId="2" fillId="3" borderId="15" xfId="85" applyFont="1" applyFill="1" applyBorder="1"/>
    <xf numFmtId="0" fontId="2" fillId="3" borderId="15" xfId="87" applyFont="1" applyFill="1" applyBorder="1"/>
    <xf numFmtId="0" fontId="2" fillId="3" borderId="15" xfId="90" applyFont="1" applyFill="1" applyBorder="1"/>
    <xf numFmtId="0" fontId="2" fillId="3" borderId="0" xfId="91" applyFont="1" applyFill="1"/>
    <xf numFmtId="165" fontId="2" fillId="3" borderId="15" xfId="92" applyNumberFormat="1" applyFont="1" applyFill="1" applyBorder="1"/>
    <xf numFmtId="0" fontId="2" fillId="3" borderId="15" xfId="94" applyFont="1" applyFill="1" applyBorder="1"/>
    <xf numFmtId="0" fontId="2" fillId="3" borderId="0" xfId="96" applyFont="1" applyFill="1"/>
    <xf numFmtId="0" fontId="2" fillId="3" borderId="15" xfId="95" applyFont="1" applyFill="1" applyBorder="1"/>
    <xf numFmtId="0" fontId="2" fillId="3" borderId="15" xfId="97" applyFont="1" applyFill="1" applyBorder="1"/>
    <xf numFmtId="0" fontId="2" fillId="3" borderId="15" xfId="98" applyFont="1" applyFill="1" applyBorder="1"/>
    <xf numFmtId="165" fontId="2" fillId="3" borderId="15" xfId="99" applyNumberFormat="1" applyFont="1" applyFill="1" applyBorder="1"/>
    <xf numFmtId="0" fontId="2" fillId="3" borderId="7" xfId="100" applyFont="1" applyFill="1" applyBorder="1"/>
    <xf numFmtId="0" fontId="2" fillId="3" borderId="15" xfId="101" applyFont="1" applyFill="1" applyBorder="1"/>
    <xf numFmtId="0" fontId="2" fillId="3" borderId="7" xfId="102" applyFont="1" applyFill="1" applyBorder="1"/>
    <xf numFmtId="0" fontId="2" fillId="3" borderId="15" xfId="103" applyFont="1" applyFill="1" applyBorder="1"/>
    <xf numFmtId="0" fontId="2" fillId="3" borderId="15" xfId="104" applyFont="1" applyFill="1" applyBorder="1"/>
    <xf numFmtId="0" fontId="2" fillId="3" borderId="7" xfId="105" applyFont="1" applyFill="1" applyBorder="1"/>
    <xf numFmtId="0" fontId="2" fillId="3" borderId="15" xfId="106" applyFont="1" applyFill="1" applyBorder="1"/>
    <xf numFmtId="0" fontId="2" fillId="3" borderId="15" xfId="107" applyFont="1" applyFill="1" applyBorder="1"/>
    <xf numFmtId="165" fontId="2" fillId="3" borderId="15" xfId="108" applyNumberFormat="1" applyFont="1" applyFill="1" applyBorder="1"/>
    <xf numFmtId="165" fontId="2" fillId="3" borderId="15" xfId="109" applyNumberFormat="1" applyFont="1" applyFill="1" applyBorder="1"/>
    <xf numFmtId="165" fontId="2" fillId="3" borderId="15" xfId="110" applyNumberFormat="1" applyFont="1" applyFill="1" applyBorder="1"/>
    <xf numFmtId="165" fontId="2" fillId="3" borderId="15" xfId="111" applyNumberFormat="1" applyFont="1" applyFill="1" applyBorder="1"/>
    <xf numFmtId="165" fontId="2" fillId="3" borderId="15" xfId="112" applyNumberFormat="1" applyFont="1" applyFill="1" applyBorder="1"/>
    <xf numFmtId="165" fontId="2" fillId="3" borderId="8" xfId="113" applyNumberFormat="1" applyFont="1" applyFill="1" applyBorder="1"/>
    <xf numFmtId="165" fontId="2" fillId="3" borderId="15" xfId="114" applyNumberFormat="1" applyFont="1" applyFill="1" applyBorder="1"/>
    <xf numFmtId="165" fontId="2" fillId="3" borderId="15" xfId="115" applyNumberFormat="1" applyFont="1" applyFill="1" applyBorder="1"/>
    <xf numFmtId="165" fontId="2" fillId="3" borderId="15" xfId="116" applyNumberFormat="1" applyFont="1" applyFill="1" applyBorder="1"/>
    <xf numFmtId="165" fontId="2" fillId="3" borderId="15" xfId="117" applyNumberFormat="1" applyFont="1" applyFill="1" applyBorder="1"/>
    <xf numFmtId="165" fontId="2" fillId="3" borderId="15" xfId="118" applyNumberFormat="1" applyFont="1" applyFill="1" applyBorder="1"/>
    <xf numFmtId="165" fontId="2" fillId="3" borderId="8" xfId="119" applyNumberFormat="1" applyFont="1" applyFill="1" applyBorder="1"/>
    <xf numFmtId="165" fontId="2" fillId="3" borderId="15" xfId="120" applyNumberFormat="1" applyFont="1" applyFill="1" applyBorder="1"/>
    <xf numFmtId="165" fontId="2" fillId="3" borderId="15" xfId="121" applyNumberFormat="1" applyFont="1" applyFill="1" applyBorder="1"/>
    <xf numFmtId="165" fontId="2" fillId="3" borderId="15" xfId="122" applyNumberFormat="1" applyFont="1" applyFill="1" applyBorder="1"/>
    <xf numFmtId="165" fontId="2" fillId="3" borderId="15" xfId="123" applyNumberFormat="1" applyFont="1" applyFill="1" applyBorder="1"/>
    <xf numFmtId="165" fontId="2" fillId="3" borderId="15" xfId="124" applyNumberFormat="1" applyFont="1" applyFill="1" applyBorder="1"/>
    <xf numFmtId="165" fontId="2" fillId="3" borderId="15" xfId="125" applyNumberFormat="1" applyFont="1" applyFill="1" applyBorder="1"/>
    <xf numFmtId="165" fontId="2" fillId="3" borderId="15" xfId="126" applyNumberFormat="1" applyFont="1" applyFill="1" applyBorder="1"/>
    <xf numFmtId="165" fontId="2" fillId="3" borderId="15" xfId="127" applyNumberFormat="1" applyFont="1" applyFill="1" applyBorder="1"/>
    <xf numFmtId="165" fontId="2" fillId="3" borderId="15" xfId="128" applyNumberFormat="1" applyFont="1" applyFill="1" applyBorder="1"/>
    <xf numFmtId="165" fontId="2" fillId="3" borderId="15" xfId="129" applyNumberFormat="1" applyFont="1" applyFill="1" applyBorder="1"/>
    <xf numFmtId="165" fontId="2" fillId="3" borderId="15" xfId="130" applyNumberFormat="1" applyFont="1" applyFill="1" applyBorder="1"/>
    <xf numFmtId="165" fontId="2" fillId="3" borderId="15" xfId="131" applyNumberFormat="1" applyFont="1" applyFill="1" applyBorder="1"/>
    <xf numFmtId="2" fontId="0" fillId="0" borderId="3" xfId="0" applyNumberFormat="1" applyFont="1" applyBorder="1"/>
    <xf numFmtId="0" fontId="11" fillId="0" borderId="0" xfId="0" applyFont="1"/>
    <xf numFmtId="0" fontId="2" fillId="3" borderId="14" xfId="83" applyFont="1" applyFill="1" applyBorder="1"/>
    <xf numFmtId="0" fontId="2" fillId="3" borderId="14" xfId="84" applyFont="1" applyFill="1" applyBorder="1"/>
    <xf numFmtId="0" fontId="2" fillId="3" borderId="14" xfId="85" applyFont="1" applyFill="1" applyBorder="1"/>
    <xf numFmtId="0" fontId="2" fillId="3" borderId="15" xfId="86" applyFont="1" applyFill="1" applyBorder="1"/>
    <xf numFmtId="0" fontId="2" fillId="3" borderId="14" xfId="87" applyFont="1" applyFill="1" applyBorder="1"/>
    <xf numFmtId="0" fontId="2" fillId="3" borderId="15" xfId="83" applyFont="1" applyFill="1" applyBorder="1"/>
    <xf numFmtId="0" fontId="2" fillId="3" borderId="15" xfId="84" applyFont="1" applyFill="1" applyBorder="1"/>
    <xf numFmtId="0" fontId="2" fillId="3" borderId="15" xfId="85" applyFont="1" applyFill="1" applyBorder="1"/>
    <xf numFmtId="0" fontId="2" fillId="3" borderId="15" xfId="87" applyFont="1" applyFill="1" applyBorder="1"/>
    <xf numFmtId="165" fontId="2" fillId="3" borderId="15" xfId="127" applyNumberFormat="1" applyFont="1" applyFill="1" applyBorder="1"/>
    <xf numFmtId="0" fontId="12" fillId="0" borderId="5" xfId="0" applyFont="1" applyBorder="1"/>
    <xf numFmtId="0" fontId="7" fillId="0" borderId="0" xfId="147" applyFill="1" applyBorder="1" applyAlignment="1">
      <alignment horizontal="right"/>
    </xf>
    <xf numFmtId="14" fontId="7" fillId="0" borderId="9" xfId="147" applyNumberFormat="1" applyBorder="1"/>
    <xf numFmtId="165" fontId="7" fillId="3" borderId="7" xfId="147" applyNumberFormat="1" applyFill="1" applyBorder="1"/>
    <xf numFmtId="165" fontId="7" fillId="3" borderId="15" xfId="147" applyNumberFormat="1" applyFill="1" applyBorder="1"/>
    <xf numFmtId="165" fontId="7" fillId="3" borderId="14" xfId="147" applyNumberFormat="1" applyFill="1" applyBorder="1"/>
    <xf numFmtId="0" fontId="2" fillId="3" borderId="14" xfId="90" applyFont="1" applyFill="1" applyBorder="1"/>
    <xf numFmtId="0" fontId="2" fillId="3" borderId="15" xfId="90" applyFont="1" applyFill="1" applyBorder="1"/>
    <xf numFmtId="0" fontId="2" fillId="3" borderId="15" xfId="90" applyFill="1" applyBorder="1"/>
    <xf numFmtId="0" fontId="2" fillId="3" borderId="0" xfId="91" applyFont="1" applyFill="1"/>
    <xf numFmtId="0" fontId="2" fillId="3" borderId="0" xfId="91" applyFill="1"/>
    <xf numFmtId="165" fontId="2" fillId="3" borderId="14" xfId="92" applyNumberFormat="1" applyFont="1" applyFill="1" applyBorder="1"/>
    <xf numFmtId="165" fontId="2" fillId="3" borderId="15" xfId="92" applyNumberFormat="1" applyFont="1" applyFill="1" applyBorder="1"/>
    <xf numFmtId="165" fontId="2" fillId="3" borderId="14" xfId="94" applyNumberFormat="1" applyFont="1" applyFill="1" applyBorder="1"/>
    <xf numFmtId="0" fontId="2" fillId="3" borderId="15" xfId="94" applyFont="1" applyFill="1" applyBorder="1"/>
    <xf numFmtId="0" fontId="2" fillId="3" borderId="15" xfId="94" applyFill="1" applyBorder="1"/>
    <xf numFmtId="0" fontId="2" fillId="3" borderId="0" xfId="96" applyFont="1" applyFill="1"/>
    <xf numFmtId="165" fontId="2" fillId="3" borderId="14" xfId="95" applyNumberFormat="1" applyFont="1" applyFill="1" applyBorder="1"/>
    <xf numFmtId="0" fontId="2" fillId="3" borderId="15" xfId="95" applyFont="1" applyFill="1" applyBorder="1"/>
    <xf numFmtId="0" fontId="2" fillId="3" borderId="15" xfId="95" applyFill="1" applyBorder="1"/>
    <xf numFmtId="0" fontId="2" fillId="3" borderId="14" xfId="97" applyFont="1" applyFill="1" applyBorder="1"/>
    <xf numFmtId="0" fontId="2" fillId="3" borderId="15" xfId="97" applyFont="1" applyFill="1" applyBorder="1"/>
    <xf numFmtId="0" fontId="2" fillId="3" borderId="15" xfId="97" applyFill="1" applyBorder="1"/>
    <xf numFmtId="0" fontId="2" fillId="3" borderId="14" xfId="98" applyFont="1" applyFill="1" applyBorder="1"/>
    <xf numFmtId="0" fontId="2" fillId="3" borderId="15" xfId="98" applyFont="1" applyFill="1" applyBorder="1"/>
    <xf numFmtId="0" fontId="2" fillId="3" borderId="15" xfId="98" applyFill="1" applyBorder="1"/>
    <xf numFmtId="165" fontId="2" fillId="3" borderId="14" xfId="99" applyNumberFormat="1" applyFont="1" applyFill="1" applyBorder="1"/>
    <xf numFmtId="165" fontId="2" fillId="3" borderId="15" xfId="99" applyNumberFormat="1" applyFont="1" applyFill="1" applyBorder="1"/>
    <xf numFmtId="0" fontId="2" fillId="3" borderId="13" xfId="100" applyFont="1" applyFill="1" applyBorder="1"/>
    <xf numFmtId="0" fontId="2" fillId="3" borderId="7" xfId="100" applyFont="1" applyFill="1" applyBorder="1"/>
    <xf numFmtId="0" fontId="2" fillId="3" borderId="7" xfId="100" applyFill="1" applyBorder="1"/>
    <xf numFmtId="0" fontId="2" fillId="3" borderId="14" xfId="101" applyFont="1" applyFill="1" applyBorder="1"/>
    <xf numFmtId="0" fontId="2" fillId="3" borderId="15" xfId="101" applyFont="1" applyFill="1" applyBorder="1"/>
    <xf numFmtId="0" fontId="2" fillId="3" borderId="15" xfId="101" applyFill="1" applyBorder="1"/>
    <xf numFmtId="0" fontId="2" fillId="3" borderId="13" xfId="102" applyFont="1" applyFill="1" applyBorder="1"/>
    <xf numFmtId="0" fontId="2" fillId="3" borderId="7" xfId="102" applyFont="1" applyFill="1" applyBorder="1"/>
    <xf numFmtId="0" fontId="2" fillId="3" borderId="7" xfId="102" applyFill="1" applyBorder="1"/>
    <xf numFmtId="0" fontId="2" fillId="3" borderId="14" xfId="103" applyFont="1" applyFill="1" applyBorder="1"/>
    <xf numFmtId="0" fontId="2" fillId="3" borderId="15" xfId="103" applyFont="1" applyFill="1" applyBorder="1"/>
    <xf numFmtId="0" fontId="2" fillId="3" borderId="15" xfId="103" applyFill="1" applyBorder="1"/>
    <xf numFmtId="0" fontId="2" fillId="3" borderId="14" xfId="104" applyFont="1" applyFill="1" applyBorder="1"/>
    <xf numFmtId="0" fontId="2" fillId="3" borderId="15" xfId="104" applyFont="1" applyFill="1" applyBorder="1"/>
    <xf numFmtId="0" fontId="2" fillId="3" borderId="15" xfId="104" applyFill="1" applyBorder="1"/>
    <xf numFmtId="0" fontId="2" fillId="3" borderId="13" xfId="105" applyFont="1" applyFill="1" applyBorder="1"/>
    <xf numFmtId="0" fontId="2" fillId="3" borderId="7" xfId="105" applyFont="1" applyFill="1" applyBorder="1"/>
    <xf numFmtId="0" fontId="2" fillId="3" borderId="7" xfId="105" applyFill="1" applyBorder="1"/>
    <xf numFmtId="0" fontId="2" fillId="3" borderId="14" xfId="106" applyFont="1" applyFill="1" applyBorder="1"/>
    <xf numFmtId="0" fontId="2" fillId="3" borderId="15" xfId="106" applyFont="1" applyFill="1" applyBorder="1"/>
    <xf numFmtId="0" fontId="2" fillId="3" borderId="15" xfId="106" applyFill="1" applyBorder="1"/>
    <xf numFmtId="0" fontId="2" fillId="3" borderId="14" xfId="107" applyFont="1" applyFill="1" applyBorder="1"/>
    <xf numFmtId="0" fontId="2" fillId="3" borderId="15" xfId="107" applyFont="1" applyFill="1" applyBorder="1"/>
    <xf numFmtId="0" fontId="2" fillId="3" borderId="15" xfId="107" applyFill="1" applyBorder="1"/>
    <xf numFmtId="165" fontId="2" fillId="3" borderId="14" xfId="108" applyNumberFormat="1" applyFont="1" applyFill="1" applyBorder="1"/>
    <xf numFmtId="165" fontId="2" fillId="3" borderId="15" xfId="108" applyNumberFormat="1" applyFont="1" applyFill="1" applyBorder="1"/>
    <xf numFmtId="165" fontId="2" fillId="3" borderId="14" xfId="109" applyNumberFormat="1" applyFont="1" applyFill="1" applyBorder="1"/>
    <xf numFmtId="165" fontId="2" fillId="3" borderId="15" xfId="109" applyNumberFormat="1" applyFont="1" applyFill="1" applyBorder="1"/>
    <xf numFmtId="165" fontId="2" fillId="3" borderId="14" xfId="110" applyNumberFormat="1" applyFont="1" applyFill="1" applyBorder="1"/>
    <xf numFmtId="165" fontId="2" fillId="3" borderId="15" xfId="110" applyNumberFormat="1" applyFont="1" applyFill="1" applyBorder="1"/>
    <xf numFmtId="165" fontId="2" fillId="3" borderId="14" xfId="111" applyNumberFormat="1" applyFont="1" applyFill="1" applyBorder="1"/>
    <xf numFmtId="165" fontId="2" fillId="3" borderId="15" xfId="111" applyNumberFormat="1" applyFont="1" applyFill="1" applyBorder="1"/>
    <xf numFmtId="165" fontId="2" fillId="3" borderId="14" xfId="112" applyNumberFormat="1" applyFont="1" applyFill="1" applyBorder="1"/>
    <xf numFmtId="165" fontId="2" fillId="3" borderId="15" xfId="112" applyNumberFormat="1" applyFont="1" applyFill="1" applyBorder="1"/>
    <xf numFmtId="165" fontId="2" fillId="3" borderId="6" xfId="113" applyNumberFormat="1" applyFont="1" applyFill="1" applyBorder="1"/>
    <xf numFmtId="165" fontId="2" fillId="3" borderId="8" xfId="113" applyNumberFormat="1" applyFont="1" applyFill="1" applyBorder="1"/>
    <xf numFmtId="165" fontId="2" fillId="3" borderId="14" xfId="114" applyNumberFormat="1" applyFont="1" applyFill="1" applyBorder="1"/>
    <xf numFmtId="165" fontId="2" fillId="3" borderId="15" xfId="114" applyNumberFormat="1" applyFont="1" applyFill="1" applyBorder="1"/>
    <xf numFmtId="165" fontId="2" fillId="3" borderId="14" xfId="115" applyNumberFormat="1" applyFont="1" applyFill="1" applyBorder="1"/>
    <xf numFmtId="165" fontId="2" fillId="3" borderId="15" xfId="115" applyNumberFormat="1" applyFont="1" applyFill="1" applyBorder="1"/>
    <xf numFmtId="165" fontId="2" fillId="3" borderId="14" xfId="116" applyNumberFormat="1" applyFont="1" applyFill="1" applyBorder="1"/>
    <xf numFmtId="165" fontId="2" fillId="3" borderId="15" xfId="116" applyNumberFormat="1" applyFont="1" applyFill="1" applyBorder="1"/>
    <xf numFmtId="165" fontId="2" fillId="3" borderId="14" xfId="117" applyNumberFormat="1" applyFont="1" applyFill="1" applyBorder="1"/>
    <xf numFmtId="165" fontId="2" fillId="3" borderId="15" xfId="117" applyNumberFormat="1" applyFont="1" applyFill="1" applyBorder="1"/>
    <xf numFmtId="165" fontId="2" fillId="3" borderId="14" xfId="118" applyNumberFormat="1" applyFont="1" applyFill="1" applyBorder="1"/>
    <xf numFmtId="165" fontId="2" fillId="3" borderId="15" xfId="118" applyNumberFormat="1" applyFont="1" applyFill="1" applyBorder="1"/>
    <xf numFmtId="165" fontId="2" fillId="3" borderId="6" xfId="119" applyNumberFormat="1" applyFont="1" applyFill="1" applyBorder="1"/>
    <xf numFmtId="165" fontId="2" fillId="3" borderId="8" xfId="119" applyNumberFormat="1" applyFont="1" applyFill="1" applyBorder="1"/>
    <xf numFmtId="165" fontId="2" fillId="3" borderId="14" xfId="120" applyNumberFormat="1" applyFont="1" applyFill="1" applyBorder="1"/>
    <xf numFmtId="165" fontId="2" fillId="3" borderId="15" xfId="120" applyNumberFormat="1" applyFont="1" applyFill="1" applyBorder="1"/>
    <xf numFmtId="165" fontId="2" fillId="3" borderId="14" xfId="121" applyNumberFormat="1" applyFont="1" applyFill="1" applyBorder="1"/>
    <xf numFmtId="165" fontId="2" fillId="3" borderId="15" xfId="121" applyNumberFormat="1" applyFont="1" applyFill="1" applyBorder="1"/>
    <xf numFmtId="165" fontId="2" fillId="3" borderId="14" xfId="122" applyNumberFormat="1" applyFont="1" applyFill="1" applyBorder="1"/>
    <xf numFmtId="165" fontId="2" fillId="3" borderId="15" xfId="122" applyNumberFormat="1" applyFont="1" applyFill="1" applyBorder="1"/>
    <xf numFmtId="165" fontId="2" fillId="3" borderId="14" xfId="123" applyNumberFormat="1" applyFont="1" applyFill="1" applyBorder="1"/>
    <xf numFmtId="165" fontId="2" fillId="3" borderId="15" xfId="123" applyNumberFormat="1" applyFont="1" applyFill="1" applyBorder="1"/>
    <xf numFmtId="165" fontId="2" fillId="3" borderId="14" xfId="124" applyNumberFormat="1" applyFont="1" applyFill="1" applyBorder="1"/>
    <xf numFmtId="165" fontId="2" fillId="3" borderId="15" xfId="124" applyNumberFormat="1" applyFont="1" applyFill="1" applyBorder="1"/>
    <xf numFmtId="165" fontId="2" fillId="3" borderId="14" xfId="125" applyNumberFormat="1" applyFont="1" applyFill="1" applyBorder="1"/>
    <xf numFmtId="165" fontId="2" fillId="3" borderId="15" xfId="125" applyNumberFormat="1" applyFont="1" applyFill="1" applyBorder="1"/>
    <xf numFmtId="165" fontId="2" fillId="3" borderId="14" xfId="126" applyNumberFormat="1" applyFont="1" applyFill="1" applyBorder="1"/>
    <xf numFmtId="165" fontId="2" fillId="3" borderId="15" xfId="126" applyNumberFormat="1" applyFont="1" applyFill="1" applyBorder="1"/>
    <xf numFmtId="165" fontId="2" fillId="3" borderId="14" xfId="127" applyNumberFormat="1" applyFont="1" applyFill="1" applyBorder="1"/>
    <xf numFmtId="165" fontId="2" fillId="3" borderId="15" xfId="127" applyNumberFormat="1" applyFont="1" applyFill="1" applyBorder="1"/>
    <xf numFmtId="165" fontId="2" fillId="3" borderId="14" xfId="128" applyNumberFormat="1" applyFont="1" applyFill="1" applyBorder="1"/>
    <xf numFmtId="165" fontId="2" fillId="3" borderId="15" xfId="128" applyNumberFormat="1" applyFont="1" applyFill="1" applyBorder="1"/>
    <xf numFmtId="165" fontId="2" fillId="3" borderId="14" xfId="129" applyNumberFormat="1" applyFont="1" applyFill="1" applyBorder="1"/>
    <xf numFmtId="165" fontId="2" fillId="3" borderId="15" xfId="129" applyNumberFormat="1" applyFont="1" applyFill="1" applyBorder="1"/>
    <xf numFmtId="165" fontId="2" fillId="3" borderId="14" xfId="130" applyNumberFormat="1" applyFont="1" applyFill="1" applyBorder="1"/>
    <xf numFmtId="165" fontId="2" fillId="3" borderId="15" xfId="130" applyNumberFormat="1" applyFont="1" applyFill="1" applyBorder="1"/>
    <xf numFmtId="165" fontId="2" fillId="3" borderId="14" xfId="131" applyNumberFormat="1" applyFont="1" applyFill="1" applyBorder="1"/>
    <xf numFmtId="165" fontId="2" fillId="3" borderId="15" xfId="131" applyNumberFormat="1" applyFont="1" applyFill="1" applyBorder="1"/>
    <xf numFmtId="165" fontId="8" fillId="4" borderId="5" xfId="0" applyNumberFormat="1" applyFont="1" applyFill="1" applyBorder="1"/>
    <xf numFmtId="165" fontId="8" fillId="4" borderId="0" xfId="0" applyNumberFormat="1" applyFont="1" applyFill="1" applyBorder="1"/>
    <xf numFmtId="165" fontId="8" fillId="4" borderId="9" xfId="0" applyNumberFormat="1" applyFont="1" applyFill="1" applyBorder="1"/>
    <xf numFmtId="0" fontId="7" fillId="0" borderId="14" xfId="147" applyFill="1" applyBorder="1" applyAlignment="1">
      <alignment horizontal="right"/>
    </xf>
    <xf numFmtId="14" fontId="7" fillId="0" borderId="12" xfId="147" applyNumberFormat="1" applyBorder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 wrapText="1"/>
    </xf>
    <xf numFmtId="14" fontId="8" fillId="0" borderId="3" xfId="0" applyNumberFormat="1" applyFont="1" applyBorder="1" applyAlignment="1">
      <alignment horizontal="center" wrapText="1"/>
    </xf>
    <xf numFmtId="14" fontId="8" fillId="0" borderId="4" xfId="0" applyNumberFormat="1" applyFont="1" applyBorder="1" applyAlignment="1">
      <alignment horizontal="center" wrapText="1"/>
    </xf>
    <xf numFmtId="165" fontId="13" fillId="4" borderId="7" xfId="0" applyNumberFormat="1" applyFont="1" applyFill="1" applyBorder="1"/>
  </cellXfs>
  <cellStyles count="148">
    <cellStyle name="_x000a_bidires=100_x000d_" xfId="1"/>
    <cellStyle name="Comma" xfId="2" builtinId="3"/>
    <cellStyle name="Comma  - Style1" xfId="3"/>
    <cellStyle name="Comma 2" xfId="137"/>
    <cellStyle name="Comma 3" xfId="145"/>
    <cellStyle name="Comma 4" xfId="146"/>
    <cellStyle name="Curren - Style2" xfId="4"/>
    <cellStyle name="Normal" xfId="0" builtinId="0"/>
    <cellStyle name="Normal - Style3" xfId="5"/>
    <cellStyle name="Normal 10" xfId="6"/>
    <cellStyle name="Normal 100" xfId="109"/>
    <cellStyle name="Normal 101" xfId="110"/>
    <cellStyle name="Normal 102" xfId="111"/>
    <cellStyle name="Normal 103" xfId="112"/>
    <cellStyle name="Normal 104" xfId="113"/>
    <cellStyle name="Normal 105" xfId="114"/>
    <cellStyle name="Normal 106" xfId="115"/>
    <cellStyle name="Normal 107" xfId="116"/>
    <cellStyle name="Normal 108" xfId="117"/>
    <cellStyle name="Normal 109" xfId="118"/>
    <cellStyle name="Normal 11" xfId="7"/>
    <cellStyle name="Normal 110" xfId="119"/>
    <cellStyle name="Normal 111" xfId="120"/>
    <cellStyle name="Normal 112" xfId="121"/>
    <cellStyle name="Normal 113" xfId="122"/>
    <cellStyle name="Normal 114" xfId="123"/>
    <cellStyle name="Normal 115" xfId="124"/>
    <cellStyle name="Normal 116" xfId="125"/>
    <cellStyle name="Normal 117" xfId="126"/>
    <cellStyle name="Normal 118" xfId="127"/>
    <cellStyle name="Normal 119" xfId="128"/>
    <cellStyle name="Normal 12" xfId="8"/>
    <cellStyle name="Normal 120" xfId="129"/>
    <cellStyle name="Normal 121" xfId="130"/>
    <cellStyle name="Normal 122" xfId="131"/>
    <cellStyle name="Normal 123" xfId="132"/>
    <cellStyle name="Normal 124" xfId="133"/>
    <cellStyle name="Normal 125" xfId="134"/>
    <cellStyle name="Normal 126" xfId="136"/>
    <cellStyle name="Normal 127" xfId="144"/>
    <cellStyle name="Normal 128" xfId="147"/>
    <cellStyle name="Normal 129" xfId="135"/>
    <cellStyle name="Normal 13" xfId="9"/>
    <cellStyle name="Normal 130" xfId="139"/>
    <cellStyle name="Normal 131" xfId="143"/>
    <cellStyle name="Normal 132" xfId="140"/>
    <cellStyle name="Normal 133" xfId="142"/>
    <cellStyle name="Normal 134" xfId="141"/>
    <cellStyle name="Normal 14" xfId="10"/>
    <cellStyle name="Normal 15" xfId="11"/>
    <cellStyle name="Normal 16" xfId="12"/>
    <cellStyle name="Normal 17" xfId="26"/>
    <cellStyle name="Normal 18" xfId="27"/>
    <cellStyle name="Normal 19" xfId="28"/>
    <cellStyle name="Normal 2" xfId="13"/>
    <cellStyle name="Normal 2 2" xfId="14"/>
    <cellStyle name="Normal 20" xfId="29"/>
    <cellStyle name="Normal 21" xfId="30"/>
    <cellStyle name="Normal 22" xfId="31"/>
    <cellStyle name="Normal 23" xfId="32"/>
    <cellStyle name="Normal 24" xfId="33"/>
    <cellStyle name="Normal 25" xfId="34"/>
    <cellStyle name="Normal 26" xfId="35"/>
    <cellStyle name="Normal 27" xfId="36"/>
    <cellStyle name="Normal 28" xfId="37"/>
    <cellStyle name="Normal 29" xfId="38"/>
    <cellStyle name="Normal 3" xfId="15"/>
    <cellStyle name="Normal 30" xfId="39"/>
    <cellStyle name="Normal 31" xfId="40"/>
    <cellStyle name="Normal 32" xfId="41"/>
    <cellStyle name="Normal 33" xfId="42"/>
    <cellStyle name="Normal 34" xfId="43"/>
    <cellStyle name="Normal 35" xfId="44"/>
    <cellStyle name="Normal 36" xfId="45"/>
    <cellStyle name="Normal 37" xfId="46"/>
    <cellStyle name="Normal 38" xfId="47"/>
    <cellStyle name="Normal 39" xfId="48"/>
    <cellStyle name="Normal 4" xfId="16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17"/>
    <cellStyle name="Normal 50" xfId="59"/>
    <cellStyle name="Normal 51" xfId="60"/>
    <cellStyle name="Normal 52" xfId="61"/>
    <cellStyle name="Normal 53" xfId="62"/>
    <cellStyle name="Normal 54" xfId="63"/>
    <cellStyle name="Normal 55" xfId="64"/>
    <cellStyle name="Normal 56" xfId="65"/>
    <cellStyle name="Normal 57" xfId="66"/>
    <cellStyle name="Normal 58" xfId="67"/>
    <cellStyle name="Normal 59" xfId="68"/>
    <cellStyle name="Normal 6" xfId="18"/>
    <cellStyle name="Normal 60" xfId="69"/>
    <cellStyle name="Normal 61" xfId="70"/>
    <cellStyle name="Normal 62" xfId="71"/>
    <cellStyle name="Normal 63" xfId="72"/>
    <cellStyle name="Normal 64" xfId="73"/>
    <cellStyle name="Normal 65" xfId="74"/>
    <cellStyle name="Normal 66" xfId="75"/>
    <cellStyle name="Normal 67" xfId="76"/>
    <cellStyle name="Normal 68" xfId="77"/>
    <cellStyle name="Normal 69" xfId="78"/>
    <cellStyle name="Normal 7" xfId="19"/>
    <cellStyle name="Normal 70" xfId="79"/>
    <cellStyle name="Normal 71" xfId="80"/>
    <cellStyle name="Normal 72" xfId="81"/>
    <cellStyle name="Normal 73" xfId="82"/>
    <cellStyle name="Normal 74" xfId="83"/>
    <cellStyle name="Normal 75" xfId="84"/>
    <cellStyle name="Normal 76" xfId="85"/>
    <cellStyle name="Normal 77" xfId="86"/>
    <cellStyle name="Normal 78" xfId="87"/>
    <cellStyle name="Normal 79" xfId="88"/>
    <cellStyle name="Normal 8" xfId="20"/>
    <cellStyle name="Normal 80" xfId="89"/>
    <cellStyle name="Normal 81" xfId="90"/>
    <cellStyle name="Normal 82" xfId="91"/>
    <cellStyle name="Normal 83" xfId="92"/>
    <cellStyle name="Normal 84" xfId="93"/>
    <cellStyle name="Normal 85" xfId="94"/>
    <cellStyle name="Normal 86" xfId="95"/>
    <cellStyle name="Normal 87" xfId="96"/>
    <cellStyle name="Normal 88" xfId="97"/>
    <cellStyle name="Normal 89" xfId="98"/>
    <cellStyle name="Normal 9" xfId="21"/>
    <cellStyle name="Normal 90" xfId="99"/>
    <cellStyle name="Normal 91" xfId="100"/>
    <cellStyle name="Normal 92" xfId="101"/>
    <cellStyle name="Normal 93" xfId="102"/>
    <cellStyle name="Normal 94" xfId="103"/>
    <cellStyle name="Normal 95" xfId="104"/>
    <cellStyle name="Normal 96" xfId="105"/>
    <cellStyle name="Normal 97" xfId="106"/>
    <cellStyle name="Normal 98" xfId="107"/>
    <cellStyle name="Normal 99" xfId="108"/>
    <cellStyle name="Percent 2" xfId="22"/>
    <cellStyle name="Percent 2 2" xfId="23"/>
    <cellStyle name="Percent 3" xfId="24"/>
    <cellStyle name="Percent 4" xfId="138"/>
    <cellStyle name="Style 1" xfId="25"/>
  </cellStyles>
  <dxfs count="0"/>
  <tableStyles count="0" defaultTableStyle="TableStyleMedium9" defaultPivotStyle="PivotStyleLight16"/>
  <colors>
    <mruColors>
      <color rgb="FFFFFF99"/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8"/>
  <sheetViews>
    <sheetView showGridLines="0" tabSelected="1" zoomScale="85" zoomScaleNormal="85" workbookViewId="0">
      <selection activeCell="BD74" sqref="BD74:BD98"/>
    </sheetView>
  </sheetViews>
  <sheetFormatPr defaultRowHeight="15" x14ac:dyDescent="0.25"/>
  <cols>
    <col min="1" max="1" width="15.140625" customWidth="1"/>
    <col min="2" max="2" width="10.7109375" customWidth="1"/>
    <col min="3" max="3" width="11" customWidth="1"/>
    <col min="4" max="4" width="14.28515625" customWidth="1"/>
    <col min="5" max="5" width="15.7109375" customWidth="1"/>
    <col min="6" max="6" width="16.5703125" customWidth="1"/>
    <col min="7" max="7" width="14.7109375" style="113" customWidth="1"/>
    <col min="8" max="8" width="16.140625" customWidth="1"/>
    <col min="9" max="9" width="17" customWidth="1"/>
    <col min="10" max="10" width="11.85546875" style="113" customWidth="1"/>
    <col min="11" max="12" width="14.140625" customWidth="1"/>
    <col min="13" max="13" width="12.28515625" customWidth="1"/>
    <col min="14" max="14" width="11.42578125" customWidth="1"/>
    <col min="15" max="15" width="10.7109375" bestFit="1" customWidth="1"/>
    <col min="16" max="17" width="10.7109375" customWidth="1"/>
    <col min="18" max="20" width="11.28515625" customWidth="1"/>
    <col min="21" max="21" width="10.7109375" customWidth="1"/>
    <col min="22" max="22" width="13.140625" customWidth="1"/>
    <col min="23" max="23" width="10.7109375" style="113" customWidth="1"/>
    <col min="24" max="24" width="11.28515625" customWidth="1"/>
    <col min="25" max="25" width="10.7109375" bestFit="1" customWidth="1"/>
    <col min="26" max="26" width="10.7109375" customWidth="1"/>
    <col min="27" max="27" width="11.5703125" customWidth="1"/>
    <col min="28" max="28" width="10.7109375" customWidth="1"/>
    <col min="29" max="29" width="12.85546875" customWidth="1"/>
    <col min="30" max="30" width="13.28515625" customWidth="1"/>
    <col min="31" max="31" width="18.85546875" style="113" customWidth="1"/>
    <col min="32" max="32" width="13.7109375" style="113" customWidth="1"/>
    <col min="33" max="33" width="12.85546875" customWidth="1"/>
    <col min="34" max="34" width="11.140625" customWidth="1"/>
    <col min="35" max="35" width="14.42578125" style="113" customWidth="1"/>
    <col min="36" max="36" width="12.7109375" style="113" customWidth="1"/>
    <col min="37" max="37" width="12" customWidth="1"/>
    <col min="38" max="38" width="12.7109375" customWidth="1"/>
    <col min="39" max="39" width="16" customWidth="1"/>
    <col min="40" max="40" width="15.42578125" customWidth="1"/>
    <col min="41" max="41" width="16" customWidth="1"/>
    <col min="42" max="42" width="12.140625" customWidth="1"/>
    <col min="43" max="43" width="14.7109375" customWidth="1"/>
    <col min="44" max="45" width="13.5703125" customWidth="1"/>
    <col min="46" max="46" width="12.140625" customWidth="1"/>
    <col min="47" max="47" width="12.5703125" customWidth="1"/>
    <col min="48" max="48" width="13.5703125" customWidth="1"/>
    <col min="49" max="49" width="10.7109375" bestFit="1" customWidth="1"/>
    <col min="50" max="50" width="10.7109375" customWidth="1"/>
    <col min="51" max="53" width="11.85546875" customWidth="1"/>
    <col min="54" max="55" width="11.85546875" style="113" customWidth="1"/>
    <col min="56" max="56" width="11.5703125" customWidth="1"/>
    <col min="57" max="57" width="11.85546875" customWidth="1"/>
    <col min="58" max="58" width="11.140625" customWidth="1"/>
    <col min="59" max="59" width="12.85546875" customWidth="1"/>
  </cols>
  <sheetData>
    <row r="1" spans="1:59" ht="18.75" x14ac:dyDescent="0.3">
      <c r="A1" s="104" t="s">
        <v>35</v>
      </c>
    </row>
    <row r="2" spans="1:59" ht="7.5" customHeight="1" x14ac:dyDescent="0.25"/>
    <row r="3" spans="1:59" x14ac:dyDescent="0.25">
      <c r="A3" t="s">
        <v>32</v>
      </c>
      <c r="C3" s="102">
        <v>41730</v>
      </c>
    </row>
    <row r="4" spans="1:59" ht="6" customHeight="1" x14ac:dyDescent="0.25"/>
    <row r="5" spans="1:59" ht="18.75" x14ac:dyDescent="0.3">
      <c r="B5" s="310" t="s">
        <v>23</v>
      </c>
      <c r="C5" s="311"/>
      <c r="D5" s="311"/>
      <c r="E5" s="311"/>
      <c r="F5" s="311"/>
      <c r="G5" s="311"/>
      <c r="H5" s="311"/>
      <c r="I5" s="312"/>
      <c r="J5" s="124"/>
      <c r="M5" s="310" t="s">
        <v>24</v>
      </c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2"/>
    </row>
    <row r="6" spans="1:59" ht="7.5" customHeight="1" x14ac:dyDescent="0.25">
      <c r="J6" s="117"/>
    </row>
    <row r="7" spans="1:59" x14ac:dyDescent="0.25">
      <c r="A7" s="35"/>
      <c r="B7" s="313" t="s">
        <v>19</v>
      </c>
      <c r="C7" s="314"/>
      <c r="D7" s="314"/>
      <c r="E7" s="314"/>
      <c r="F7" s="314"/>
      <c r="G7" s="314"/>
      <c r="H7" s="314"/>
      <c r="I7" s="315"/>
      <c r="J7" s="138"/>
      <c r="K7" s="73"/>
      <c r="M7" s="313" t="s">
        <v>33</v>
      </c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5"/>
    </row>
    <row r="8" spans="1:59" s="12" customFormat="1" x14ac:dyDescent="0.25">
      <c r="A8" s="105"/>
      <c r="B8" s="17"/>
      <c r="C8" s="125"/>
      <c r="D8" s="126" t="s">
        <v>0</v>
      </c>
      <c r="E8" s="125" t="s">
        <v>0</v>
      </c>
      <c r="F8" s="127" t="s">
        <v>0</v>
      </c>
      <c r="G8" s="127" t="s">
        <v>0</v>
      </c>
      <c r="H8" s="127" t="s">
        <v>0</v>
      </c>
      <c r="I8" s="24" t="s">
        <v>0</v>
      </c>
      <c r="J8" s="17"/>
      <c r="K8" s="17"/>
      <c r="M8" s="126" t="s">
        <v>1</v>
      </c>
      <c r="N8" s="126" t="s">
        <v>1</v>
      </c>
      <c r="O8" s="125" t="s">
        <v>1</v>
      </c>
      <c r="P8" s="125" t="s">
        <v>1</v>
      </c>
      <c r="Q8" s="17" t="s">
        <v>1</v>
      </c>
      <c r="R8" s="125" t="s">
        <v>2</v>
      </c>
      <c r="S8" s="17" t="s">
        <v>2</v>
      </c>
      <c r="T8" s="125" t="s">
        <v>2</v>
      </c>
      <c r="U8" s="125" t="s">
        <v>2</v>
      </c>
      <c r="V8" s="125" t="s">
        <v>2</v>
      </c>
      <c r="W8" s="17" t="s">
        <v>2</v>
      </c>
      <c r="X8" s="125" t="s">
        <v>3</v>
      </c>
      <c r="Y8" s="125" t="s">
        <v>3</v>
      </c>
      <c r="Z8" s="17" t="s">
        <v>3</v>
      </c>
      <c r="AA8" s="125" t="s">
        <v>3</v>
      </c>
      <c r="AB8" s="125" t="s">
        <v>3</v>
      </c>
      <c r="AC8" s="17" t="s">
        <v>4</v>
      </c>
      <c r="AD8" s="125" t="s">
        <v>5</v>
      </c>
      <c r="AE8" s="125" t="s">
        <v>5</v>
      </c>
      <c r="AF8" s="125" t="s">
        <v>5</v>
      </c>
      <c r="AG8" s="17" t="s">
        <v>6</v>
      </c>
      <c r="AH8" s="125" t="s">
        <v>6</v>
      </c>
      <c r="AI8" s="125" t="s">
        <v>6</v>
      </c>
      <c r="AJ8" s="125" t="s">
        <v>6</v>
      </c>
      <c r="AK8" s="17" t="s">
        <v>7</v>
      </c>
      <c r="AL8" s="125" t="s">
        <v>7</v>
      </c>
      <c r="AM8" s="125" t="s">
        <v>7</v>
      </c>
      <c r="AN8" s="17" t="s">
        <v>7</v>
      </c>
      <c r="AO8" s="125" t="s">
        <v>8</v>
      </c>
      <c r="AP8" s="17" t="s">
        <v>8</v>
      </c>
      <c r="AQ8" s="125" t="s">
        <v>8</v>
      </c>
      <c r="AR8" s="17" t="s">
        <v>9</v>
      </c>
      <c r="AS8" s="125" t="s">
        <v>9</v>
      </c>
      <c r="AT8" s="125" t="s">
        <v>9</v>
      </c>
      <c r="AU8" s="125" t="s">
        <v>9</v>
      </c>
      <c r="AV8" s="17" t="s">
        <v>9</v>
      </c>
      <c r="AW8" s="125" t="s">
        <v>10</v>
      </c>
      <c r="AX8" s="125" t="s">
        <v>10</v>
      </c>
      <c r="AY8" s="30" t="s">
        <v>12</v>
      </c>
      <c r="AZ8" s="125" t="s">
        <v>12</v>
      </c>
      <c r="BA8" s="24" t="s">
        <v>12</v>
      </c>
      <c r="BB8" s="302" t="s">
        <v>12</v>
      </c>
      <c r="BC8" s="200" t="s">
        <v>12</v>
      </c>
      <c r="BD8" s="125" t="s">
        <v>13</v>
      </c>
      <c r="BE8" s="127" t="s">
        <v>13</v>
      </c>
      <c r="BF8" s="125" t="s">
        <v>34</v>
      </c>
      <c r="BG8" s="24" t="s">
        <v>34</v>
      </c>
    </row>
    <row r="9" spans="1:59" x14ac:dyDescent="0.25">
      <c r="A9" s="31"/>
      <c r="B9" s="32"/>
      <c r="C9" s="28"/>
      <c r="D9" s="27">
        <v>42109</v>
      </c>
      <c r="E9" s="28">
        <v>43084</v>
      </c>
      <c r="F9" s="29">
        <v>43539</v>
      </c>
      <c r="G9" s="29">
        <v>43936</v>
      </c>
      <c r="H9" s="109">
        <v>44331</v>
      </c>
      <c r="I9" s="29">
        <v>45031</v>
      </c>
      <c r="J9" s="30"/>
      <c r="K9" s="30"/>
      <c r="M9" s="27">
        <v>42315</v>
      </c>
      <c r="N9" s="27">
        <v>42592</v>
      </c>
      <c r="O9" s="28">
        <v>42689</v>
      </c>
      <c r="P9" s="28">
        <v>43025</v>
      </c>
      <c r="Q9" s="32">
        <v>43812</v>
      </c>
      <c r="R9" s="28">
        <v>41713</v>
      </c>
      <c r="S9" s="32">
        <v>42444</v>
      </c>
      <c r="T9" s="28">
        <v>42628</v>
      </c>
      <c r="U9" s="28">
        <v>43770</v>
      </c>
      <c r="V9" s="28">
        <v>44005</v>
      </c>
      <c r="W9" s="32">
        <v>44993</v>
      </c>
      <c r="X9" s="28">
        <v>41409</v>
      </c>
      <c r="Y9" s="28">
        <v>42655</v>
      </c>
      <c r="Z9" s="32">
        <v>43530</v>
      </c>
      <c r="AA9" s="28">
        <v>43872</v>
      </c>
      <c r="AB9" s="28">
        <v>44991</v>
      </c>
      <c r="AC9" s="32">
        <v>41927</v>
      </c>
      <c r="AD9" s="28">
        <v>41593</v>
      </c>
      <c r="AE9" s="28">
        <v>43993</v>
      </c>
      <c r="AF9" s="28">
        <v>44331</v>
      </c>
      <c r="AG9" s="32">
        <v>41774</v>
      </c>
      <c r="AH9" s="112">
        <v>42838</v>
      </c>
      <c r="AI9" s="112">
        <v>43244</v>
      </c>
      <c r="AJ9" s="112">
        <v>43978</v>
      </c>
      <c r="AK9" s="32">
        <v>41362</v>
      </c>
      <c r="AL9" s="28">
        <v>42184</v>
      </c>
      <c r="AM9" s="28">
        <v>43006</v>
      </c>
      <c r="AN9" s="32">
        <v>43454</v>
      </c>
      <c r="AO9" s="28">
        <v>42781</v>
      </c>
      <c r="AP9" s="32">
        <v>43781</v>
      </c>
      <c r="AQ9" s="28">
        <v>43992</v>
      </c>
      <c r="AR9" s="32">
        <v>41355</v>
      </c>
      <c r="AS9" s="28">
        <v>42170</v>
      </c>
      <c r="AT9" s="28">
        <v>42170</v>
      </c>
      <c r="AU9" s="28">
        <v>42451</v>
      </c>
      <c r="AV9" s="32">
        <v>43763</v>
      </c>
      <c r="AW9" s="28">
        <v>41967</v>
      </c>
      <c r="AX9" s="28">
        <v>42927</v>
      </c>
      <c r="AY9" s="33">
        <v>41750</v>
      </c>
      <c r="AZ9" s="28">
        <v>42073</v>
      </c>
      <c r="BA9" s="28">
        <v>42433</v>
      </c>
      <c r="BB9" s="303">
        <v>43886</v>
      </c>
      <c r="BC9" s="201">
        <v>44617</v>
      </c>
      <c r="BD9" s="28">
        <v>42079</v>
      </c>
      <c r="BE9" s="28">
        <v>42810</v>
      </c>
      <c r="BF9" s="28">
        <v>43805</v>
      </c>
      <c r="BG9" s="28">
        <v>44473</v>
      </c>
    </row>
    <row r="10" spans="1:59" x14ac:dyDescent="0.25">
      <c r="A10" s="31">
        <v>41701</v>
      </c>
      <c r="B10" s="22"/>
      <c r="C10" s="22"/>
      <c r="D10" s="189">
        <v>3.2149999999999999</v>
      </c>
      <c r="E10" s="189">
        <v>3.8380000000000001</v>
      </c>
      <c r="F10" s="190">
        <v>4.032</v>
      </c>
      <c r="G10" s="191">
        <v>4.2560000000000002</v>
      </c>
      <c r="H10" s="192">
        <v>4.3579999999999997</v>
      </c>
      <c r="I10" s="193">
        <v>4.5490000000000004</v>
      </c>
      <c r="J10" s="76"/>
      <c r="K10" s="76"/>
      <c r="L10" s="78">
        <f t="shared" ref="L10:L29" si="0">A10</f>
        <v>41701</v>
      </c>
      <c r="M10" s="205">
        <v>4.383</v>
      </c>
      <c r="N10" s="208">
        <v>4.6690000000000005</v>
      </c>
      <c r="O10" s="210">
        <v>4.976</v>
      </c>
      <c r="P10" s="212">
        <v>4.9770000000000003</v>
      </c>
      <c r="Q10" s="216">
        <v>5.5090000000000003</v>
      </c>
      <c r="R10" s="215">
        <v>3.4740000000000002</v>
      </c>
      <c r="S10" s="219">
        <v>4.7949999999999999</v>
      </c>
      <c r="T10" s="222">
        <v>5.0519999999999996</v>
      </c>
      <c r="U10" s="225">
        <v>6.2169999999999996</v>
      </c>
      <c r="V10" s="227">
        <v>6.173</v>
      </c>
      <c r="W10" s="230">
        <v>6.6899999999999995</v>
      </c>
      <c r="X10" s="203"/>
      <c r="Y10" s="233">
        <v>5.0640000000000001</v>
      </c>
      <c r="Z10" s="236">
        <v>5.7949999999999999</v>
      </c>
      <c r="AA10" s="239">
        <v>6.0739999999999998</v>
      </c>
      <c r="AB10" s="242">
        <v>6.6619999999999999</v>
      </c>
      <c r="AC10" s="245">
        <v>4.2279999999999998</v>
      </c>
      <c r="AD10" s="202"/>
      <c r="AE10" s="248">
        <v>6.0910000000000002</v>
      </c>
      <c r="AF10" s="251">
        <v>5.9779999999999998</v>
      </c>
      <c r="AG10" s="253">
        <v>3.6840000000000002</v>
      </c>
      <c r="AH10" s="255">
        <v>5.45</v>
      </c>
      <c r="AI10" s="257">
        <v>5.766</v>
      </c>
      <c r="AJ10" s="259">
        <v>6.2009999999999996</v>
      </c>
      <c r="AK10" s="204"/>
      <c r="AL10" s="261">
        <v>4.7069999999999999</v>
      </c>
      <c r="AM10" s="263">
        <v>5.4960000000000004</v>
      </c>
      <c r="AN10" s="265">
        <v>5.9</v>
      </c>
      <c r="AO10" s="267">
        <v>4.6959999999999997</v>
      </c>
      <c r="AP10" s="269">
        <v>5.4749999999999996</v>
      </c>
      <c r="AQ10" s="271">
        <v>5.5129999999999999</v>
      </c>
      <c r="AR10" s="204"/>
      <c r="AS10" s="273">
        <v>4.3339999999999996</v>
      </c>
      <c r="AT10" s="275">
        <v>4.351</v>
      </c>
      <c r="AU10" s="277">
        <v>4.6349999999999998</v>
      </c>
      <c r="AV10" s="279">
        <v>5.8280000000000003</v>
      </c>
      <c r="AW10" s="281">
        <v>3.7880000000000003</v>
      </c>
      <c r="AX10" s="283">
        <v>5.1589999999999998</v>
      </c>
      <c r="AY10" s="285">
        <v>3.13</v>
      </c>
      <c r="AZ10" s="287">
        <v>3.8369999999999997</v>
      </c>
      <c r="BA10" s="289">
        <v>4.2830000000000004</v>
      </c>
      <c r="BB10" s="289">
        <v>5.4580000000000002</v>
      </c>
      <c r="BC10" s="289">
        <v>5.8339999999999996</v>
      </c>
      <c r="BD10" s="291">
        <v>4.2990000000000004</v>
      </c>
      <c r="BE10" s="293">
        <v>5.1139999999999999</v>
      </c>
      <c r="BF10" s="295">
        <v>5.7590000000000003</v>
      </c>
      <c r="BG10" s="297">
        <v>6.1890000000000001</v>
      </c>
    </row>
    <row r="11" spans="1:59" x14ac:dyDescent="0.25">
      <c r="A11" s="31">
        <v>41702</v>
      </c>
      <c r="B11" s="22"/>
      <c r="C11" s="22"/>
      <c r="D11" s="194">
        <v>3.2229999999999999</v>
      </c>
      <c r="E11" s="194">
        <v>3.8449999999999998</v>
      </c>
      <c r="F11" s="195">
        <v>4.0309999999999997</v>
      </c>
      <c r="G11" s="196">
        <v>4.258</v>
      </c>
      <c r="H11" s="192">
        <v>4.3529999999999998</v>
      </c>
      <c r="I11" s="197">
        <v>4.5440000000000005</v>
      </c>
      <c r="J11" s="76"/>
      <c r="K11" s="76"/>
      <c r="L11" s="78">
        <f t="shared" si="0"/>
        <v>41702</v>
      </c>
      <c r="M11" s="206">
        <v>4.4340000000000002</v>
      </c>
      <c r="N11" s="208">
        <v>4.6790000000000003</v>
      </c>
      <c r="O11" s="211">
        <v>4.7919999999999998</v>
      </c>
      <c r="P11" s="213">
        <v>5.0309999999999997</v>
      </c>
      <c r="Q11" s="217">
        <v>5.5440000000000005</v>
      </c>
      <c r="R11" s="215">
        <v>3.63</v>
      </c>
      <c r="S11" s="220">
        <v>4.8609999999999998</v>
      </c>
      <c r="T11" s="223">
        <v>5.1120000000000001</v>
      </c>
      <c r="U11" s="226">
        <v>6.2309999999999999</v>
      </c>
      <c r="V11" s="228">
        <v>6.2080000000000002</v>
      </c>
      <c r="W11" s="231">
        <v>6.7149999999999999</v>
      </c>
      <c r="X11" s="203"/>
      <c r="Y11" s="234">
        <v>5.1219999999999999</v>
      </c>
      <c r="Z11" s="237">
        <v>5.8330000000000002</v>
      </c>
      <c r="AA11" s="240">
        <v>6.109</v>
      </c>
      <c r="AB11" s="243">
        <v>6.6890000000000001</v>
      </c>
      <c r="AC11" s="246">
        <v>4.2620000000000005</v>
      </c>
      <c r="AD11" s="202"/>
      <c r="AE11" s="249">
        <v>6.1210000000000004</v>
      </c>
      <c r="AF11" s="252">
        <v>6.0250000000000004</v>
      </c>
      <c r="AG11" s="254">
        <v>3.6930000000000001</v>
      </c>
      <c r="AH11" s="256">
        <v>5.5010000000000003</v>
      </c>
      <c r="AI11" s="258">
        <v>5.8070000000000004</v>
      </c>
      <c r="AJ11" s="260">
        <v>6.21</v>
      </c>
      <c r="AK11" s="203"/>
      <c r="AL11" s="262">
        <v>4.7480000000000002</v>
      </c>
      <c r="AM11" s="264">
        <v>5.5419999999999998</v>
      </c>
      <c r="AN11" s="266">
        <v>5.9390000000000001</v>
      </c>
      <c r="AO11" s="268">
        <v>4.75</v>
      </c>
      <c r="AP11" s="270">
        <v>5.5090000000000003</v>
      </c>
      <c r="AQ11" s="272">
        <v>5.5490000000000004</v>
      </c>
      <c r="AR11" s="203"/>
      <c r="AS11" s="274">
        <v>4.375</v>
      </c>
      <c r="AT11" s="276">
        <v>4.3920000000000003</v>
      </c>
      <c r="AU11" s="278">
        <v>4.7</v>
      </c>
      <c r="AV11" s="280">
        <v>5.8620000000000001</v>
      </c>
      <c r="AW11" s="282">
        <v>3.8090000000000002</v>
      </c>
      <c r="AX11" s="284">
        <v>5.2069999999999999</v>
      </c>
      <c r="AY11" s="286">
        <v>3.153</v>
      </c>
      <c r="AZ11" s="288">
        <v>3.8650000000000002</v>
      </c>
      <c r="BA11" s="290">
        <v>4.3479999999999999</v>
      </c>
      <c r="BB11" s="290">
        <v>5.4859999999999998</v>
      </c>
      <c r="BC11" s="290">
        <v>5.8529999999999998</v>
      </c>
      <c r="BD11" s="292">
        <v>4.33</v>
      </c>
      <c r="BE11" s="294">
        <v>5.1660000000000004</v>
      </c>
      <c r="BF11" s="296">
        <v>5.7940000000000005</v>
      </c>
      <c r="BG11" s="298">
        <v>6.2210000000000001</v>
      </c>
    </row>
    <row r="12" spans="1:59" x14ac:dyDescent="0.25">
      <c r="A12" s="31">
        <v>41703</v>
      </c>
      <c r="B12" s="22"/>
      <c r="C12" s="22"/>
      <c r="D12" s="194">
        <v>3.2469999999999999</v>
      </c>
      <c r="E12" s="194">
        <v>3.8860000000000001</v>
      </c>
      <c r="F12" s="195">
        <v>4.0720000000000001</v>
      </c>
      <c r="G12" s="196">
        <v>4.3010000000000002</v>
      </c>
      <c r="H12" s="192">
        <v>4.3899999999999997</v>
      </c>
      <c r="I12" s="197">
        <v>4.5839999999999996</v>
      </c>
      <c r="J12" s="76"/>
      <c r="K12" s="76"/>
      <c r="L12" s="78">
        <f t="shared" si="0"/>
        <v>41703</v>
      </c>
      <c r="M12" s="206">
        <v>4.4359999999999999</v>
      </c>
      <c r="N12" s="208">
        <v>4.681</v>
      </c>
      <c r="O12" s="211">
        <v>4.8029999999999999</v>
      </c>
      <c r="P12" s="213">
        <v>5.0140000000000002</v>
      </c>
      <c r="Q12" s="217">
        <v>5.5430000000000001</v>
      </c>
      <c r="R12" s="215">
        <v>4.7309999999999999</v>
      </c>
      <c r="S12" s="220">
        <v>4.8559999999999999</v>
      </c>
      <c r="T12" s="223">
        <v>5.1079999999999997</v>
      </c>
      <c r="U12" s="226">
        <v>6.2469999999999999</v>
      </c>
      <c r="V12" s="228">
        <v>6.2060000000000004</v>
      </c>
      <c r="W12" s="231">
        <v>6.7219999999999995</v>
      </c>
      <c r="X12" s="203"/>
      <c r="Y12" s="234">
        <v>5.1189999999999998</v>
      </c>
      <c r="Z12" s="237">
        <v>5.8440000000000003</v>
      </c>
      <c r="AA12" s="240">
        <v>6.1079999999999997</v>
      </c>
      <c r="AB12" s="243">
        <v>6.7009999999999996</v>
      </c>
      <c r="AC12" s="246">
        <v>4.2469999999999999</v>
      </c>
      <c r="AD12" s="202"/>
      <c r="AE12" s="249">
        <v>6.133</v>
      </c>
      <c r="AF12" s="252">
        <v>6.0259999999999998</v>
      </c>
      <c r="AG12" s="254">
        <v>3.7359999999999998</v>
      </c>
      <c r="AH12" s="256">
        <v>5.5030000000000001</v>
      </c>
      <c r="AI12" s="258">
        <v>5.8040000000000003</v>
      </c>
      <c r="AJ12" s="260">
        <v>6.2249999999999996</v>
      </c>
      <c r="AK12" s="203"/>
      <c r="AL12" s="262">
        <v>4.7539999999999996</v>
      </c>
      <c r="AM12" s="264">
        <v>5.5419999999999998</v>
      </c>
      <c r="AN12" s="266">
        <v>5.9379999999999997</v>
      </c>
      <c r="AO12" s="268">
        <v>4.75</v>
      </c>
      <c r="AP12" s="270">
        <v>5.5090000000000003</v>
      </c>
      <c r="AQ12" s="272">
        <v>5.548</v>
      </c>
      <c r="AR12" s="203"/>
      <c r="AS12" s="274">
        <v>4.38</v>
      </c>
      <c r="AT12" s="276">
        <v>4.3949999999999996</v>
      </c>
      <c r="AU12" s="278">
        <v>4.6950000000000003</v>
      </c>
      <c r="AV12" s="280">
        <v>5.8629999999999995</v>
      </c>
      <c r="AW12" s="282">
        <v>3.847</v>
      </c>
      <c r="AX12" s="284">
        <v>5.2069999999999999</v>
      </c>
      <c r="AY12" s="286">
        <v>3.234</v>
      </c>
      <c r="AZ12" s="288">
        <v>3.9009999999999998</v>
      </c>
      <c r="BA12" s="290">
        <v>4.343</v>
      </c>
      <c r="BB12" s="290">
        <v>5.4859999999999998</v>
      </c>
      <c r="BC12" s="290">
        <v>5.859</v>
      </c>
      <c r="BD12" s="292">
        <v>4.3369999999999997</v>
      </c>
      <c r="BE12" s="294">
        <v>5.1669999999999998</v>
      </c>
      <c r="BF12" s="296">
        <v>5.7940000000000005</v>
      </c>
      <c r="BG12" s="298">
        <v>6.2229999999999999</v>
      </c>
    </row>
    <row r="13" spans="1:59" x14ac:dyDescent="0.25">
      <c r="A13" s="31">
        <v>41704</v>
      </c>
      <c r="B13" s="22"/>
      <c r="C13" s="22"/>
      <c r="D13" s="194">
        <v>3.2530000000000001</v>
      </c>
      <c r="E13" s="194">
        <v>3.9260000000000002</v>
      </c>
      <c r="F13" s="195">
        <v>4.1120000000000001</v>
      </c>
      <c r="G13" s="196">
        <v>4.3410000000000002</v>
      </c>
      <c r="H13" s="192">
        <v>4.4249999999999998</v>
      </c>
      <c r="I13" s="197">
        <v>4.6120000000000001</v>
      </c>
      <c r="J13" s="76"/>
      <c r="K13" s="76"/>
      <c r="L13" s="78">
        <f t="shared" si="0"/>
        <v>41704</v>
      </c>
      <c r="M13" s="206">
        <v>4.4710000000000001</v>
      </c>
      <c r="N13" s="208">
        <v>4.726</v>
      </c>
      <c r="O13" s="211">
        <v>4.8579999999999997</v>
      </c>
      <c r="P13" s="213">
        <v>5.0640000000000001</v>
      </c>
      <c r="Q13" s="217">
        <v>5.5990000000000002</v>
      </c>
      <c r="R13" s="215">
        <v>3.9859999999999998</v>
      </c>
      <c r="S13" s="220">
        <v>4.9030000000000005</v>
      </c>
      <c r="T13" s="223">
        <v>5.157</v>
      </c>
      <c r="U13" s="226">
        <v>6.2969999999999997</v>
      </c>
      <c r="V13" s="228">
        <v>6.2620000000000005</v>
      </c>
      <c r="W13" s="231">
        <v>6.7750000000000004</v>
      </c>
      <c r="X13" s="203"/>
      <c r="Y13" s="234">
        <v>5.1669999999999998</v>
      </c>
      <c r="Z13" s="237">
        <v>5.899</v>
      </c>
      <c r="AA13" s="240">
        <v>6.1630000000000003</v>
      </c>
      <c r="AB13" s="243">
        <v>6.758</v>
      </c>
      <c r="AC13" s="246">
        <v>4.28</v>
      </c>
      <c r="AD13" s="202"/>
      <c r="AE13" s="249">
        <v>6.181</v>
      </c>
      <c r="AF13" s="252">
        <v>6.0830000000000002</v>
      </c>
      <c r="AG13" s="254">
        <v>3.6829999999999998</v>
      </c>
      <c r="AH13" s="256">
        <v>5.5449999999999999</v>
      </c>
      <c r="AI13" s="258">
        <v>5.8540000000000001</v>
      </c>
      <c r="AJ13" s="260">
        <v>6.2780000000000005</v>
      </c>
      <c r="AK13" s="203"/>
      <c r="AL13" s="262">
        <v>4.7789999999999999</v>
      </c>
      <c r="AM13" s="264">
        <v>5.5869999999999997</v>
      </c>
      <c r="AN13" s="266">
        <v>5.9909999999999997</v>
      </c>
      <c r="AO13" s="268">
        <v>4.7949999999999999</v>
      </c>
      <c r="AP13" s="270">
        <v>5.5629999999999997</v>
      </c>
      <c r="AQ13" s="272">
        <v>5.6040000000000001</v>
      </c>
      <c r="AR13" s="203"/>
      <c r="AS13" s="274">
        <v>4.407</v>
      </c>
      <c r="AT13" s="276">
        <v>4.423</v>
      </c>
      <c r="AU13" s="278">
        <v>4.742</v>
      </c>
      <c r="AV13" s="280">
        <v>5.9219999999999997</v>
      </c>
      <c r="AW13" s="282">
        <v>3.8220000000000001</v>
      </c>
      <c r="AX13" s="284">
        <v>5.2539999999999996</v>
      </c>
      <c r="AY13" s="286">
        <v>3.1520000000000001</v>
      </c>
      <c r="AZ13" s="288">
        <v>3.9050000000000002</v>
      </c>
      <c r="BA13" s="290">
        <v>4.3870000000000005</v>
      </c>
      <c r="BB13" s="290">
        <v>5.5430000000000001</v>
      </c>
      <c r="BC13" s="290">
        <v>5.92</v>
      </c>
      <c r="BD13" s="292">
        <v>4.3559999999999999</v>
      </c>
      <c r="BE13" s="294">
        <v>5.2130000000000001</v>
      </c>
      <c r="BF13" s="296">
        <v>5.85</v>
      </c>
      <c r="BG13" s="298">
        <v>6.2640000000000002</v>
      </c>
    </row>
    <row r="14" spans="1:59" x14ac:dyDescent="0.25">
      <c r="A14" s="31">
        <v>41705</v>
      </c>
      <c r="B14" s="22"/>
      <c r="C14" s="22"/>
      <c r="D14" s="194">
        <v>3.2610000000000001</v>
      </c>
      <c r="E14" s="194">
        <v>3.9609999999999999</v>
      </c>
      <c r="F14" s="195">
        <v>4.149</v>
      </c>
      <c r="G14" s="196">
        <v>4.3780000000000001</v>
      </c>
      <c r="H14" s="192">
        <v>4.4610000000000003</v>
      </c>
      <c r="I14" s="197">
        <v>4.6479999999999997</v>
      </c>
      <c r="J14" s="76"/>
      <c r="K14" s="76"/>
      <c r="L14" s="78">
        <f t="shared" si="0"/>
        <v>41705</v>
      </c>
      <c r="M14" s="206">
        <v>4.492</v>
      </c>
      <c r="N14" s="208">
        <v>4.7690000000000001</v>
      </c>
      <c r="O14" s="211">
        <v>4.8860000000000001</v>
      </c>
      <c r="P14" s="213">
        <v>5.1079999999999997</v>
      </c>
      <c r="Q14" s="217">
        <v>5.6370000000000005</v>
      </c>
      <c r="R14" s="215">
        <v>3.1629999999999998</v>
      </c>
      <c r="S14" s="220">
        <v>4.9420000000000002</v>
      </c>
      <c r="T14" s="223">
        <v>5.173</v>
      </c>
      <c r="U14" s="226">
        <v>6.3330000000000002</v>
      </c>
      <c r="V14" s="228">
        <v>6.3</v>
      </c>
      <c r="W14" s="231">
        <v>6.82</v>
      </c>
      <c r="X14" s="203"/>
      <c r="Y14" s="234">
        <v>5.2069999999999999</v>
      </c>
      <c r="Z14" s="237">
        <v>5.9219999999999997</v>
      </c>
      <c r="AA14" s="240">
        <v>6.2</v>
      </c>
      <c r="AB14" s="243">
        <v>6.8019999999999996</v>
      </c>
      <c r="AC14" s="246">
        <v>4.2750000000000004</v>
      </c>
      <c r="AD14" s="202"/>
      <c r="AE14" s="249">
        <v>6.2069999999999999</v>
      </c>
      <c r="AF14" s="252">
        <v>6.1079999999999997</v>
      </c>
      <c r="AG14" s="254">
        <v>3.6680000000000001</v>
      </c>
      <c r="AH14" s="256">
        <v>5.5780000000000003</v>
      </c>
      <c r="AI14" s="258">
        <v>5.89</v>
      </c>
      <c r="AJ14" s="260">
        <v>6.3209999999999997</v>
      </c>
      <c r="AK14" s="203"/>
      <c r="AL14" s="262">
        <v>4.7830000000000004</v>
      </c>
      <c r="AM14" s="264">
        <v>5.6219999999999999</v>
      </c>
      <c r="AN14" s="266">
        <v>6.0259999999999998</v>
      </c>
      <c r="AO14" s="268">
        <v>4.83</v>
      </c>
      <c r="AP14" s="270">
        <v>5.6020000000000003</v>
      </c>
      <c r="AQ14" s="272">
        <v>5.6440000000000001</v>
      </c>
      <c r="AR14" s="203"/>
      <c r="AS14" s="274">
        <v>4.4189999999999996</v>
      </c>
      <c r="AT14" s="276">
        <v>4.4359999999999999</v>
      </c>
      <c r="AU14" s="278">
        <v>4.8140000000000001</v>
      </c>
      <c r="AV14" s="280">
        <v>5.9569999999999999</v>
      </c>
      <c r="AW14" s="282">
        <v>3.8209999999999997</v>
      </c>
      <c r="AX14" s="284">
        <v>5.2919999999999998</v>
      </c>
      <c r="AY14" s="286">
        <v>3.1150000000000002</v>
      </c>
      <c r="AZ14" s="288">
        <v>3.8890000000000002</v>
      </c>
      <c r="BA14" s="290">
        <v>4.423</v>
      </c>
      <c r="BB14" s="290">
        <v>5.5819999999999999</v>
      </c>
      <c r="BC14" s="290">
        <v>5.9690000000000003</v>
      </c>
      <c r="BD14" s="292">
        <v>4.359</v>
      </c>
      <c r="BE14" s="294">
        <v>5.2489999999999997</v>
      </c>
      <c r="BF14" s="296">
        <v>5.8870000000000005</v>
      </c>
      <c r="BG14" s="298">
        <v>6.2850000000000001</v>
      </c>
    </row>
    <row r="15" spans="1:59" x14ac:dyDescent="0.25">
      <c r="A15" s="31">
        <v>41708</v>
      </c>
      <c r="B15" s="22"/>
      <c r="C15" s="22"/>
      <c r="D15" s="194">
        <v>3.2629999999999999</v>
      </c>
      <c r="E15" s="194">
        <v>3.9660000000000002</v>
      </c>
      <c r="F15" s="195">
        <v>4.1559999999999997</v>
      </c>
      <c r="G15" s="196">
        <v>4.3789999999999996</v>
      </c>
      <c r="H15" s="192">
        <v>4.4719999999999995</v>
      </c>
      <c r="I15" s="197">
        <v>4.657</v>
      </c>
      <c r="J15" s="76"/>
      <c r="K15" s="76"/>
      <c r="L15" s="78">
        <f t="shared" si="0"/>
        <v>41708</v>
      </c>
      <c r="M15" s="206">
        <v>4.4770000000000003</v>
      </c>
      <c r="N15" s="208">
        <v>4.7469999999999999</v>
      </c>
      <c r="O15" s="211">
        <v>4.8609999999999998</v>
      </c>
      <c r="P15" s="213">
        <v>5.0819999999999999</v>
      </c>
      <c r="Q15" s="217">
        <v>5.6139999999999999</v>
      </c>
      <c r="R15" s="215">
        <v>3.1059999999999999</v>
      </c>
      <c r="S15" s="220">
        <v>4.9160000000000004</v>
      </c>
      <c r="T15" s="223">
        <v>5.1719999999999997</v>
      </c>
      <c r="U15" s="226">
        <v>6.3209999999999997</v>
      </c>
      <c r="V15" s="228">
        <v>6.28</v>
      </c>
      <c r="W15" s="231">
        <v>6.7830000000000004</v>
      </c>
      <c r="X15" s="203"/>
      <c r="Y15" s="234">
        <v>5.181</v>
      </c>
      <c r="Z15" s="237">
        <v>5.8979999999999997</v>
      </c>
      <c r="AA15" s="240">
        <v>6.181</v>
      </c>
      <c r="AB15" s="243">
        <v>6.7839999999999998</v>
      </c>
      <c r="AC15" s="246">
        <v>4.25</v>
      </c>
      <c r="AD15" s="202"/>
      <c r="AE15" s="249">
        <v>6.1970000000000001</v>
      </c>
      <c r="AF15" s="252">
        <v>6.0890000000000004</v>
      </c>
      <c r="AG15" s="254">
        <v>3.6550000000000002</v>
      </c>
      <c r="AH15" s="256">
        <v>5.5609999999999999</v>
      </c>
      <c r="AI15" s="258">
        <v>5.87</v>
      </c>
      <c r="AJ15" s="260">
        <v>6.3090000000000002</v>
      </c>
      <c r="AK15" s="203"/>
      <c r="AL15" s="262">
        <v>4.7809999999999997</v>
      </c>
      <c r="AM15" s="264">
        <v>5.6029999999999998</v>
      </c>
      <c r="AN15" s="266">
        <v>6.0069999999999997</v>
      </c>
      <c r="AO15" s="268">
        <v>4.8259999999999996</v>
      </c>
      <c r="AP15" s="270">
        <v>5.5789999999999997</v>
      </c>
      <c r="AQ15" s="272">
        <v>5.6239999999999997</v>
      </c>
      <c r="AR15" s="203"/>
      <c r="AS15" s="274">
        <v>4.3979999999999997</v>
      </c>
      <c r="AT15" s="276">
        <v>4.4030000000000005</v>
      </c>
      <c r="AU15" s="278">
        <v>4.7549999999999999</v>
      </c>
      <c r="AV15" s="280">
        <v>5.9320000000000004</v>
      </c>
      <c r="AW15" s="282">
        <v>3.8250000000000002</v>
      </c>
      <c r="AX15" s="284">
        <v>5.2670000000000003</v>
      </c>
      <c r="AY15" s="286">
        <v>3.1110000000000002</v>
      </c>
      <c r="AZ15" s="288">
        <v>3.8839999999999999</v>
      </c>
      <c r="BA15" s="290">
        <v>4.4000000000000004</v>
      </c>
      <c r="BB15" s="290">
        <v>5.5579999999999998</v>
      </c>
      <c r="BC15" s="290">
        <v>5.9409999999999998</v>
      </c>
      <c r="BD15" s="292">
        <v>4.3410000000000002</v>
      </c>
      <c r="BE15" s="294">
        <v>5.2270000000000003</v>
      </c>
      <c r="BF15" s="296">
        <v>5.8659999999999997</v>
      </c>
      <c r="BG15" s="298">
        <v>6.2770000000000001</v>
      </c>
    </row>
    <row r="16" spans="1:59" x14ac:dyDescent="0.25">
      <c r="A16" s="31">
        <v>41709</v>
      </c>
      <c r="B16" s="22"/>
      <c r="C16" s="22"/>
      <c r="D16" s="194">
        <v>3.262</v>
      </c>
      <c r="E16" s="194">
        <v>3.9660000000000002</v>
      </c>
      <c r="F16" s="195">
        <v>4.1500000000000004</v>
      </c>
      <c r="G16" s="196">
        <v>4.3730000000000002</v>
      </c>
      <c r="H16" s="192">
        <v>4.4589999999999996</v>
      </c>
      <c r="I16" s="197">
        <v>4.6449999999999996</v>
      </c>
      <c r="J16" s="76"/>
      <c r="K16" s="76"/>
      <c r="L16" s="78">
        <f t="shared" si="0"/>
        <v>41709</v>
      </c>
      <c r="M16" s="206">
        <v>4.4589999999999996</v>
      </c>
      <c r="N16" s="208">
        <v>4.7320000000000002</v>
      </c>
      <c r="O16" s="211">
        <v>4.8390000000000004</v>
      </c>
      <c r="P16" s="213">
        <v>5.0730000000000004</v>
      </c>
      <c r="Q16" s="217">
        <v>5.6</v>
      </c>
      <c r="R16" s="215">
        <v>7.3129999999999997</v>
      </c>
      <c r="S16" s="220">
        <v>4.915</v>
      </c>
      <c r="T16" s="223">
        <v>5.1619999999999999</v>
      </c>
      <c r="U16" s="226">
        <v>6.3040000000000003</v>
      </c>
      <c r="V16" s="228">
        <v>6.2690000000000001</v>
      </c>
      <c r="W16" s="231">
        <v>6.7610000000000001</v>
      </c>
      <c r="X16" s="203"/>
      <c r="Y16" s="234">
        <v>5.1879999999999997</v>
      </c>
      <c r="Z16" s="237">
        <v>5.883</v>
      </c>
      <c r="AA16" s="240">
        <v>6.17</v>
      </c>
      <c r="AB16" s="243">
        <v>6.7670000000000003</v>
      </c>
      <c r="AC16" s="246">
        <v>4.2329999999999997</v>
      </c>
      <c r="AD16" s="202"/>
      <c r="AE16" s="249">
        <v>6.18</v>
      </c>
      <c r="AF16" s="252">
        <v>6.0750000000000002</v>
      </c>
      <c r="AG16" s="254">
        <v>3.6710000000000003</v>
      </c>
      <c r="AH16" s="256">
        <v>5.5490000000000004</v>
      </c>
      <c r="AI16" s="258">
        <v>5.859</v>
      </c>
      <c r="AJ16" s="260">
        <v>6.2880000000000003</v>
      </c>
      <c r="AK16" s="203"/>
      <c r="AL16" s="262">
        <v>4.7729999999999997</v>
      </c>
      <c r="AM16" s="264">
        <v>5.5919999999999996</v>
      </c>
      <c r="AN16" s="266">
        <v>5.9950000000000001</v>
      </c>
      <c r="AO16" s="268">
        <v>4.8149999999999995</v>
      </c>
      <c r="AP16" s="270">
        <v>5.5659999999999998</v>
      </c>
      <c r="AQ16" s="272">
        <v>5.61</v>
      </c>
      <c r="AR16" s="203"/>
      <c r="AS16" s="274">
        <v>4.3970000000000002</v>
      </c>
      <c r="AT16" s="276">
        <v>4.4020000000000001</v>
      </c>
      <c r="AU16" s="278">
        <v>4.7389999999999999</v>
      </c>
      <c r="AV16" s="280">
        <v>5.9370000000000003</v>
      </c>
      <c r="AW16" s="282">
        <v>3.8170000000000002</v>
      </c>
      <c r="AX16" s="284">
        <v>5.2519999999999998</v>
      </c>
      <c r="AY16" s="286">
        <v>3.105</v>
      </c>
      <c r="AZ16" s="288">
        <v>3.8620000000000001</v>
      </c>
      <c r="BA16" s="290">
        <v>4.3870000000000005</v>
      </c>
      <c r="BB16" s="290">
        <v>5.5579999999999998</v>
      </c>
      <c r="BC16" s="290">
        <v>5.923</v>
      </c>
      <c r="BD16" s="292">
        <v>4.34</v>
      </c>
      <c r="BE16" s="294">
        <v>5.2130000000000001</v>
      </c>
      <c r="BF16" s="296">
        <v>5.85</v>
      </c>
      <c r="BG16" s="298">
        <v>6.2889999999999997</v>
      </c>
    </row>
    <row r="17" spans="1:59" x14ac:dyDescent="0.25">
      <c r="A17" s="31">
        <v>41710</v>
      </c>
      <c r="B17" s="22"/>
      <c r="C17" s="22"/>
      <c r="D17" s="194">
        <v>3.2770000000000001</v>
      </c>
      <c r="E17" s="194">
        <v>3.95</v>
      </c>
      <c r="F17" s="195">
        <v>4.133</v>
      </c>
      <c r="G17" s="196">
        <v>4.3609999999999998</v>
      </c>
      <c r="H17" s="192">
        <v>4.4480000000000004</v>
      </c>
      <c r="I17" s="197">
        <v>4.6310000000000002</v>
      </c>
      <c r="J17" s="76"/>
      <c r="K17" s="76"/>
      <c r="L17" s="78">
        <f t="shared" si="0"/>
        <v>41710</v>
      </c>
      <c r="M17" s="206">
        <v>4.4790000000000001</v>
      </c>
      <c r="N17" s="208">
        <v>4.7610000000000001</v>
      </c>
      <c r="O17" s="211">
        <v>4.9729999999999999</v>
      </c>
      <c r="P17" s="213">
        <v>5.0709999999999997</v>
      </c>
      <c r="Q17" s="217">
        <v>5.593</v>
      </c>
      <c r="R17" s="215">
        <v>7.3120000000000003</v>
      </c>
      <c r="S17" s="220">
        <v>4.915</v>
      </c>
      <c r="T17" s="223">
        <v>5.1639999999999997</v>
      </c>
      <c r="U17" s="226">
        <v>6.2919999999999998</v>
      </c>
      <c r="V17" s="228">
        <v>6.258</v>
      </c>
      <c r="W17" s="231">
        <v>6.7389999999999999</v>
      </c>
      <c r="X17" s="203"/>
      <c r="Y17" s="234">
        <v>5.1740000000000004</v>
      </c>
      <c r="Z17" s="237">
        <v>5.8929999999999998</v>
      </c>
      <c r="AA17" s="240">
        <v>6.1589999999999998</v>
      </c>
      <c r="AB17" s="243">
        <v>6.7510000000000003</v>
      </c>
      <c r="AC17" s="246">
        <v>4.2220000000000004</v>
      </c>
      <c r="AD17" s="202"/>
      <c r="AE17" s="249">
        <v>6.1680000000000001</v>
      </c>
      <c r="AF17" s="252">
        <v>6.0609999999999999</v>
      </c>
      <c r="AG17" s="254">
        <v>3.6819999999999999</v>
      </c>
      <c r="AH17" s="256">
        <v>5.5519999999999996</v>
      </c>
      <c r="AI17" s="258">
        <v>5.8559999999999999</v>
      </c>
      <c r="AJ17" s="260">
        <v>6.2780000000000005</v>
      </c>
      <c r="AK17" s="203"/>
      <c r="AL17" s="262">
        <v>4.7930000000000001</v>
      </c>
      <c r="AM17" s="264">
        <v>5.5919999999999996</v>
      </c>
      <c r="AN17" s="266">
        <v>5.99</v>
      </c>
      <c r="AO17" s="268">
        <v>4.8170000000000002</v>
      </c>
      <c r="AP17" s="270">
        <v>5.5600000000000005</v>
      </c>
      <c r="AQ17" s="272">
        <v>5.6029999999999998</v>
      </c>
      <c r="AR17" s="203"/>
      <c r="AS17" s="274">
        <v>4.4059999999999997</v>
      </c>
      <c r="AT17" s="276">
        <v>4.4169999999999998</v>
      </c>
      <c r="AU17" s="278">
        <v>4.7530000000000001</v>
      </c>
      <c r="AV17" s="280">
        <v>5.93</v>
      </c>
      <c r="AW17" s="282">
        <v>3.8460000000000001</v>
      </c>
      <c r="AX17" s="284">
        <v>5.2510000000000003</v>
      </c>
      <c r="AY17" s="286">
        <v>3.113</v>
      </c>
      <c r="AZ17" s="288">
        <v>3.9039999999999999</v>
      </c>
      <c r="BA17" s="290">
        <v>4.4000000000000004</v>
      </c>
      <c r="BB17" s="290">
        <v>5.5380000000000003</v>
      </c>
      <c r="BC17" s="290">
        <v>5.915</v>
      </c>
      <c r="BD17" s="292">
        <v>4.3579999999999997</v>
      </c>
      <c r="BE17" s="294">
        <v>5.218</v>
      </c>
      <c r="BF17" s="296">
        <v>5.8449999999999998</v>
      </c>
      <c r="BG17" s="298">
        <v>6.2770000000000001</v>
      </c>
    </row>
    <row r="18" spans="1:59" x14ac:dyDescent="0.25">
      <c r="A18" s="31">
        <v>41711</v>
      </c>
      <c r="B18" s="22"/>
      <c r="C18" s="22"/>
      <c r="D18" s="194">
        <v>3.31</v>
      </c>
      <c r="E18" s="194">
        <v>3.9619999999999997</v>
      </c>
      <c r="F18" s="195">
        <v>4.1319999999999997</v>
      </c>
      <c r="G18" s="196">
        <v>4.3380000000000001</v>
      </c>
      <c r="H18" s="192">
        <v>4.4109999999999996</v>
      </c>
      <c r="I18" s="197">
        <v>4.593</v>
      </c>
      <c r="J18" s="76"/>
      <c r="K18" s="76"/>
      <c r="L18" s="78">
        <f t="shared" si="0"/>
        <v>41711</v>
      </c>
      <c r="M18" s="206">
        <v>4.476</v>
      </c>
      <c r="N18" s="208">
        <v>4.827</v>
      </c>
      <c r="O18" s="211">
        <v>5.1219999999999999</v>
      </c>
      <c r="P18" s="213">
        <v>5.1130000000000004</v>
      </c>
      <c r="Q18" s="217">
        <v>5.61</v>
      </c>
      <c r="R18" s="215">
        <v>7.3120000000000003</v>
      </c>
      <c r="S18" s="220">
        <v>4.9669999999999996</v>
      </c>
      <c r="T18" s="223">
        <v>5.2240000000000002</v>
      </c>
      <c r="U18" s="226">
        <v>6.3159999999999998</v>
      </c>
      <c r="V18" s="228">
        <v>6.2679999999999998</v>
      </c>
      <c r="W18" s="231">
        <v>6.7240000000000002</v>
      </c>
      <c r="X18" s="203"/>
      <c r="Y18" s="234">
        <v>5.2519999999999998</v>
      </c>
      <c r="Z18" s="237">
        <v>5.907</v>
      </c>
      <c r="AA18" s="240">
        <v>6.1740000000000004</v>
      </c>
      <c r="AB18" s="243">
        <v>6.7389999999999999</v>
      </c>
      <c r="AC18" s="246">
        <v>4.2539999999999996</v>
      </c>
      <c r="AD18" s="202"/>
      <c r="AE18" s="249">
        <v>6.1879999999999997</v>
      </c>
      <c r="AF18" s="252">
        <v>6.0629999999999997</v>
      </c>
      <c r="AG18" s="254">
        <v>3.69</v>
      </c>
      <c r="AH18" s="256">
        <v>5.6070000000000002</v>
      </c>
      <c r="AI18" s="258">
        <v>5.8929999999999998</v>
      </c>
      <c r="AJ18" s="260">
        <v>6.298</v>
      </c>
      <c r="AK18" s="203"/>
      <c r="AL18" s="262">
        <v>4.8100000000000005</v>
      </c>
      <c r="AM18" s="264">
        <v>5.64</v>
      </c>
      <c r="AN18" s="266">
        <v>6.0190000000000001</v>
      </c>
      <c r="AO18" s="268">
        <v>4.8760000000000003</v>
      </c>
      <c r="AP18" s="270">
        <v>5.5780000000000003</v>
      </c>
      <c r="AQ18" s="272">
        <v>5.6139999999999999</v>
      </c>
      <c r="AR18" s="203"/>
      <c r="AS18" s="274">
        <v>4.4320000000000004</v>
      </c>
      <c r="AT18" s="276">
        <v>4.4260000000000002</v>
      </c>
      <c r="AU18" s="278">
        <v>4.8010000000000002</v>
      </c>
      <c r="AV18" s="280">
        <v>5.9489999999999998</v>
      </c>
      <c r="AW18" s="282">
        <v>3.8529999999999998</v>
      </c>
      <c r="AX18" s="284">
        <v>5.2939999999999996</v>
      </c>
      <c r="AY18" s="286">
        <v>3.15</v>
      </c>
      <c r="AZ18" s="288">
        <v>3.8970000000000002</v>
      </c>
      <c r="BA18" s="290">
        <v>4.4420000000000002</v>
      </c>
      <c r="BB18" s="290">
        <v>5.5519999999999996</v>
      </c>
      <c r="BC18" s="290">
        <v>5.9089999999999998</v>
      </c>
      <c r="BD18" s="292">
        <v>4.37</v>
      </c>
      <c r="BE18" s="294">
        <v>5.266</v>
      </c>
      <c r="BF18" s="296">
        <v>5.8620000000000001</v>
      </c>
      <c r="BG18" s="298">
        <v>6.2729999999999997</v>
      </c>
    </row>
    <row r="19" spans="1:59" x14ac:dyDescent="0.25">
      <c r="A19" s="31">
        <v>41712</v>
      </c>
      <c r="B19" s="22"/>
      <c r="C19" s="22"/>
      <c r="D19" s="194">
        <v>3.2909999999999999</v>
      </c>
      <c r="E19" s="194">
        <v>3.9260000000000002</v>
      </c>
      <c r="F19" s="195">
        <v>4.0970000000000004</v>
      </c>
      <c r="G19" s="196">
        <v>4.2930000000000001</v>
      </c>
      <c r="H19" s="192">
        <v>4.359</v>
      </c>
      <c r="I19" s="197">
        <v>4.5389999999999997</v>
      </c>
      <c r="J19" s="76"/>
      <c r="K19" s="76"/>
      <c r="L19" s="78">
        <f t="shared" si="0"/>
        <v>41712</v>
      </c>
      <c r="M19" s="206">
        <v>4.5019999999999998</v>
      </c>
      <c r="N19" s="208">
        <v>4.8149999999999995</v>
      </c>
      <c r="O19" s="211">
        <v>4.9350000000000005</v>
      </c>
      <c r="P19" s="213">
        <v>5.14</v>
      </c>
      <c r="Q19" s="217">
        <v>5.6</v>
      </c>
      <c r="R19" s="215">
        <v>7.3120000000000003</v>
      </c>
      <c r="S19" s="220">
        <v>5.0129999999999999</v>
      </c>
      <c r="T19" s="223">
        <v>5.2640000000000002</v>
      </c>
      <c r="U19" s="226">
        <v>6.2990000000000004</v>
      </c>
      <c r="V19" s="228">
        <v>6.2530000000000001</v>
      </c>
      <c r="W19" s="231">
        <v>6.7059999999999995</v>
      </c>
      <c r="X19" s="203"/>
      <c r="Y19" s="234">
        <v>5.2709999999999999</v>
      </c>
      <c r="Z19" s="237">
        <v>5.92</v>
      </c>
      <c r="AA19" s="240">
        <v>6.16</v>
      </c>
      <c r="AB19" s="243">
        <v>6.726</v>
      </c>
      <c r="AC19" s="246">
        <v>4.282</v>
      </c>
      <c r="AD19" s="202"/>
      <c r="AE19" s="249">
        <v>6.1660000000000004</v>
      </c>
      <c r="AF19" s="252">
        <v>6.0529999999999999</v>
      </c>
      <c r="AG19" s="254">
        <v>3.714</v>
      </c>
      <c r="AH19" s="256">
        <v>5.6319999999999997</v>
      </c>
      <c r="AI19" s="258">
        <v>5.9030000000000005</v>
      </c>
      <c r="AJ19" s="260">
        <v>6.28</v>
      </c>
      <c r="AK19" s="203"/>
      <c r="AL19" s="262">
        <v>4.8309999999999995</v>
      </c>
      <c r="AM19" s="264">
        <v>5.657</v>
      </c>
      <c r="AN19" s="266">
        <v>6.02</v>
      </c>
      <c r="AO19" s="268">
        <v>4.9009999999999998</v>
      </c>
      <c r="AP19" s="270">
        <v>5.5649999999999995</v>
      </c>
      <c r="AQ19" s="272">
        <v>5.5979999999999999</v>
      </c>
      <c r="AR19" s="203"/>
      <c r="AS19" s="274">
        <v>4.4530000000000003</v>
      </c>
      <c r="AT19" s="276">
        <v>4.4420000000000002</v>
      </c>
      <c r="AU19" s="278">
        <v>4.8529999999999998</v>
      </c>
      <c r="AV19" s="280">
        <v>5.9210000000000003</v>
      </c>
      <c r="AW19" s="282">
        <v>3.8609999999999998</v>
      </c>
      <c r="AX19" s="284">
        <v>5.3259999999999996</v>
      </c>
      <c r="AY19" s="286">
        <v>3.1509999999999998</v>
      </c>
      <c r="AZ19" s="288">
        <v>3.9039999999999999</v>
      </c>
      <c r="BA19" s="290">
        <v>4.4850000000000003</v>
      </c>
      <c r="BB19" s="290">
        <v>5.5380000000000003</v>
      </c>
      <c r="BC19" s="290">
        <v>5.8970000000000002</v>
      </c>
      <c r="BD19" s="292">
        <v>4.3819999999999997</v>
      </c>
      <c r="BE19" s="294">
        <v>5.3029999999999999</v>
      </c>
      <c r="BF19" s="296">
        <v>5.851</v>
      </c>
      <c r="BG19" s="298">
        <v>6.2620000000000005</v>
      </c>
    </row>
    <row r="20" spans="1:59" x14ac:dyDescent="0.25">
      <c r="A20" s="31">
        <v>41715</v>
      </c>
      <c r="B20" s="22"/>
      <c r="C20" s="22"/>
      <c r="D20" s="194">
        <v>3.3119999999999998</v>
      </c>
      <c r="E20" s="194">
        <v>3.9569999999999999</v>
      </c>
      <c r="F20" s="195">
        <v>4.12</v>
      </c>
      <c r="G20" s="196">
        <v>4.3010000000000002</v>
      </c>
      <c r="H20" s="192">
        <v>4.3609999999999998</v>
      </c>
      <c r="I20" s="197">
        <v>4.54</v>
      </c>
      <c r="J20" s="76"/>
      <c r="K20" s="76"/>
      <c r="L20" s="78">
        <f t="shared" si="0"/>
        <v>41715</v>
      </c>
      <c r="M20" s="206">
        <v>4.5529999999999999</v>
      </c>
      <c r="N20" s="208">
        <v>4.8620000000000001</v>
      </c>
      <c r="O20" s="211">
        <v>4.9859999999999998</v>
      </c>
      <c r="P20" s="213">
        <v>5.19</v>
      </c>
      <c r="Q20" s="217">
        <v>5.6390000000000002</v>
      </c>
      <c r="R20" s="215"/>
      <c r="S20" s="220">
        <v>5.0570000000000004</v>
      </c>
      <c r="T20" s="223">
        <v>5.31</v>
      </c>
      <c r="U20" s="226">
        <v>6.3029999999999999</v>
      </c>
      <c r="V20" s="228">
        <v>6.2610000000000001</v>
      </c>
      <c r="W20" s="231">
        <v>6.7160000000000002</v>
      </c>
      <c r="X20" s="203"/>
      <c r="Y20" s="234">
        <v>5.3170000000000002</v>
      </c>
      <c r="Z20" s="237">
        <v>5.9390000000000001</v>
      </c>
      <c r="AA20" s="240">
        <v>6.1849999999999996</v>
      </c>
      <c r="AB20" s="243">
        <v>6.7510000000000003</v>
      </c>
      <c r="AC20" s="246">
        <v>4.2850000000000001</v>
      </c>
      <c r="AD20" s="202"/>
      <c r="AE20" s="249">
        <v>6.1779999999999999</v>
      </c>
      <c r="AF20" s="252">
        <v>6.0750000000000002</v>
      </c>
      <c r="AG20" s="254">
        <v>3.7429999999999999</v>
      </c>
      <c r="AH20" s="256">
        <v>5.68</v>
      </c>
      <c r="AI20" s="258">
        <v>5.9399999999999995</v>
      </c>
      <c r="AJ20" s="260">
        <v>6.282</v>
      </c>
      <c r="AK20" s="203"/>
      <c r="AL20" s="262">
        <v>4.8710000000000004</v>
      </c>
      <c r="AM20" s="264">
        <v>5.702</v>
      </c>
      <c r="AN20" s="266">
        <v>6.0380000000000003</v>
      </c>
      <c r="AO20" s="268">
        <v>4.9509999999999996</v>
      </c>
      <c r="AP20" s="270">
        <v>5.5789999999999997</v>
      </c>
      <c r="AQ20" s="272">
        <v>5.625</v>
      </c>
      <c r="AR20" s="203"/>
      <c r="AS20" s="274">
        <v>4.5069999999999997</v>
      </c>
      <c r="AT20" s="276">
        <v>4.4930000000000003</v>
      </c>
      <c r="AU20" s="278">
        <v>4.9000000000000004</v>
      </c>
      <c r="AV20" s="280">
        <v>5.95</v>
      </c>
      <c r="AW20" s="282">
        <v>3.887</v>
      </c>
      <c r="AX20" s="284">
        <v>5.37</v>
      </c>
      <c r="AY20" s="286">
        <v>3.218</v>
      </c>
      <c r="AZ20" s="288">
        <v>3.9489999999999998</v>
      </c>
      <c r="BA20" s="290">
        <v>4.54</v>
      </c>
      <c r="BB20" s="290">
        <v>5.5739999999999998</v>
      </c>
      <c r="BC20" s="290">
        <v>5.9279999999999999</v>
      </c>
      <c r="BD20" s="292">
        <v>4.4189999999999996</v>
      </c>
      <c r="BE20" s="294">
        <v>5.35</v>
      </c>
      <c r="BF20" s="296">
        <v>5.9160000000000004</v>
      </c>
      <c r="BG20" s="298">
        <v>6.2869999999999999</v>
      </c>
    </row>
    <row r="21" spans="1:59" x14ac:dyDescent="0.25">
      <c r="A21" s="31">
        <v>41716</v>
      </c>
      <c r="B21" s="22"/>
      <c r="C21" s="22"/>
      <c r="D21" s="194">
        <v>3.343</v>
      </c>
      <c r="E21" s="194">
        <v>4.0170000000000003</v>
      </c>
      <c r="F21" s="195">
        <v>4.1769999999999996</v>
      </c>
      <c r="G21" s="196">
        <v>4.3609999999999998</v>
      </c>
      <c r="H21" s="192">
        <v>4.4240000000000004</v>
      </c>
      <c r="I21" s="197">
        <v>4.6070000000000002</v>
      </c>
      <c r="J21" s="76"/>
      <c r="K21" s="76"/>
      <c r="L21" s="78">
        <f t="shared" si="0"/>
        <v>41716</v>
      </c>
      <c r="M21" s="206">
        <v>4.5600000000000005</v>
      </c>
      <c r="N21" s="208">
        <v>4.8659999999999997</v>
      </c>
      <c r="O21" s="211">
        <v>5.0860000000000003</v>
      </c>
      <c r="P21" s="213">
        <v>5.1710000000000003</v>
      </c>
      <c r="Q21" s="217">
        <v>5.6390000000000002</v>
      </c>
      <c r="R21" s="215"/>
      <c r="S21" s="220">
        <v>5.0279999999999996</v>
      </c>
      <c r="T21" s="223">
        <v>5.2809999999999997</v>
      </c>
      <c r="U21" s="226">
        <v>6.3150000000000004</v>
      </c>
      <c r="V21" s="228">
        <v>6.2809999999999997</v>
      </c>
      <c r="W21" s="231">
        <v>6.7409999999999997</v>
      </c>
      <c r="X21" s="203"/>
      <c r="Y21" s="234">
        <v>5.2880000000000003</v>
      </c>
      <c r="Z21" s="237">
        <v>5.9329999999999998</v>
      </c>
      <c r="AA21" s="240">
        <v>6.1870000000000003</v>
      </c>
      <c r="AB21" s="243">
        <v>6.7549999999999999</v>
      </c>
      <c r="AC21" s="246">
        <v>4.2759999999999998</v>
      </c>
      <c r="AD21" s="202"/>
      <c r="AE21" s="249">
        <v>6.1909999999999998</v>
      </c>
      <c r="AF21" s="252">
        <v>6.0810000000000004</v>
      </c>
      <c r="AG21" s="254">
        <v>3.75</v>
      </c>
      <c r="AH21" s="256">
        <v>5.6660000000000004</v>
      </c>
      <c r="AI21" s="258">
        <v>5.9329999999999998</v>
      </c>
      <c r="AJ21" s="260">
        <v>6.29</v>
      </c>
      <c r="AK21" s="203"/>
      <c r="AL21" s="262">
        <v>4.8579999999999997</v>
      </c>
      <c r="AM21" s="264">
        <v>5.6920000000000002</v>
      </c>
      <c r="AN21" s="266">
        <v>6.0339999999999998</v>
      </c>
      <c r="AO21" s="268">
        <v>4.9329999999999998</v>
      </c>
      <c r="AP21" s="270">
        <v>5.5940000000000003</v>
      </c>
      <c r="AQ21" s="272">
        <v>5.6239999999999997</v>
      </c>
      <c r="AR21" s="203"/>
      <c r="AS21" s="274">
        <v>4.4749999999999996</v>
      </c>
      <c r="AT21" s="276">
        <v>4.4630000000000001</v>
      </c>
      <c r="AU21" s="278">
        <v>4.8570000000000002</v>
      </c>
      <c r="AV21" s="280">
        <v>5.9509999999999996</v>
      </c>
      <c r="AW21" s="282">
        <v>3.8740000000000001</v>
      </c>
      <c r="AX21" s="284">
        <v>5.3570000000000002</v>
      </c>
      <c r="AY21" s="286">
        <v>3.2080000000000002</v>
      </c>
      <c r="AZ21" s="288">
        <v>3.9409999999999998</v>
      </c>
      <c r="BA21" s="290">
        <v>4.5030000000000001</v>
      </c>
      <c r="BB21" s="290">
        <v>5.5739999999999998</v>
      </c>
      <c r="BC21" s="290">
        <v>5.9260000000000002</v>
      </c>
      <c r="BD21" s="292">
        <v>4.3970000000000002</v>
      </c>
      <c r="BE21" s="294">
        <v>5.3310000000000004</v>
      </c>
      <c r="BF21" s="296">
        <v>5.8769999999999998</v>
      </c>
      <c r="BG21" s="298">
        <v>6.2930000000000001</v>
      </c>
    </row>
    <row r="22" spans="1:59" x14ac:dyDescent="0.25">
      <c r="A22" s="31">
        <v>41717</v>
      </c>
      <c r="B22" s="22"/>
      <c r="C22" s="22"/>
      <c r="D22" s="194">
        <v>3.3239999999999998</v>
      </c>
      <c r="E22" s="194">
        <v>4.0179999999999998</v>
      </c>
      <c r="F22" s="195">
        <v>4.181</v>
      </c>
      <c r="G22" s="196">
        <v>4.3620000000000001</v>
      </c>
      <c r="H22" s="192">
        <v>4.4260000000000002</v>
      </c>
      <c r="I22" s="197">
        <v>4.6079999999999997</v>
      </c>
      <c r="J22" s="76"/>
      <c r="K22" s="76"/>
      <c r="L22" s="78">
        <f t="shared" si="0"/>
        <v>41717</v>
      </c>
      <c r="M22" s="206">
        <v>4.5339999999999998</v>
      </c>
      <c r="N22" s="208">
        <v>4.8769999999999998</v>
      </c>
      <c r="O22" s="211">
        <v>5.1920000000000002</v>
      </c>
      <c r="P22" s="213">
        <v>5.1890000000000001</v>
      </c>
      <c r="Q22" s="217">
        <v>5.657</v>
      </c>
      <c r="R22" s="215"/>
      <c r="S22" s="220">
        <v>5.0339999999999998</v>
      </c>
      <c r="T22" s="223">
        <v>5.2949999999999999</v>
      </c>
      <c r="U22" s="226">
        <v>6.319</v>
      </c>
      <c r="V22" s="228">
        <v>6.2960000000000003</v>
      </c>
      <c r="W22" s="231">
        <v>6.7350000000000003</v>
      </c>
      <c r="X22" s="203"/>
      <c r="Y22" s="234">
        <v>5.3049999999999997</v>
      </c>
      <c r="Z22" s="237">
        <v>5.9660000000000002</v>
      </c>
      <c r="AA22" s="240">
        <v>6.202</v>
      </c>
      <c r="AB22" s="243">
        <v>6.7670000000000003</v>
      </c>
      <c r="AC22" s="246">
        <v>4.2480000000000002</v>
      </c>
      <c r="AD22" s="202"/>
      <c r="AE22" s="249">
        <v>6.1890000000000001</v>
      </c>
      <c r="AF22" s="252">
        <v>6.0910000000000002</v>
      </c>
      <c r="AG22" s="254">
        <v>3.7320000000000002</v>
      </c>
      <c r="AH22" s="256">
        <v>5.6829999999999998</v>
      </c>
      <c r="AI22" s="258">
        <v>5.9269999999999996</v>
      </c>
      <c r="AJ22" s="260">
        <v>6.2679999999999998</v>
      </c>
      <c r="AK22" s="203"/>
      <c r="AL22" s="262">
        <v>4.8620000000000001</v>
      </c>
      <c r="AM22" s="264">
        <v>5.7080000000000002</v>
      </c>
      <c r="AN22" s="266">
        <v>6.0519999999999996</v>
      </c>
      <c r="AO22" s="268">
        <v>4.95</v>
      </c>
      <c r="AP22" s="270">
        <v>5.5960000000000001</v>
      </c>
      <c r="AQ22" s="272">
        <v>5.6420000000000003</v>
      </c>
      <c r="AR22" s="203"/>
      <c r="AS22" s="274">
        <v>4.4889999999999999</v>
      </c>
      <c r="AT22" s="276">
        <v>4.4829999999999997</v>
      </c>
      <c r="AU22" s="278">
        <v>4.875</v>
      </c>
      <c r="AV22" s="280">
        <v>5.9660000000000002</v>
      </c>
      <c r="AW22" s="282">
        <v>3.8769999999999998</v>
      </c>
      <c r="AX22" s="284">
        <v>5.3479999999999999</v>
      </c>
      <c r="AY22" s="286">
        <v>3.4980000000000002</v>
      </c>
      <c r="AZ22" s="288">
        <v>3.948</v>
      </c>
      <c r="BA22" s="290">
        <v>4.5149999999999997</v>
      </c>
      <c r="BB22" s="290">
        <v>5.5919999999999996</v>
      </c>
      <c r="BC22" s="290">
        <v>5.9370000000000003</v>
      </c>
      <c r="BD22" s="292">
        <v>4.407</v>
      </c>
      <c r="BE22" s="294">
        <v>5.3479999999999999</v>
      </c>
      <c r="BF22" s="296">
        <v>5.9359999999999999</v>
      </c>
      <c r="BG22" s="298">
        <v>6.2990000000000004</v>
      </c>
    </row>
    <row r="23" spans="1:59" x14ac:dyDescent="0.25">
      <c r="A23" s="31">
        <v>41718</v>
      </c>
      <c r="B23" s="22"/>
      <c r="C23" s="22"/>
      <c r="D23" s="194">
        <v>3.3410000000000002</v>
      </c>
      <c r="E23" s="194">
        <v>4.0640000000000001</v>
      </c>
      <c r="F23" s="195">
        <v>4.2309999999999999</v>
      </c>
      <c r="G23" s="196">
        <v>4.4139999999999997</v>
      </c>
      <c r="H23" s="192">
        <v>4.4719999999999995</v>
      </c>
      <c r="I23" s="197">
        <v>4.6539999999999999</v>
      </c>
      <c r="J23" s="76"/>
      <c r="K23" s="76"/>
      <c r="L23" s="78">
        <f t="shared" si="0"/>
        <v>41718</v>
      </c>
      <c r="M23" s="206">
        <v>4.5280000000000005</v>
      </c>
      <c r="N23" s="208">
        <v>4.82</v>
      </c>
      <c r="O23" s="211">
        <v>4.9470000000000001</v>
      </c>
      <c r="P23" s="213">
        <v>5.1520000000000001</v>
      </c>
      <c r="Q23" s="217">
        <v>5.6379999999999999</v>
      </c>
      <c r="R23" s="215"/>
      <c r="S23" s="220">
        <v>5.0010000000000003</v>
      </c>
      <c r="T23" s="223">
        <v>5.2560000000000002</v>
      </c>
      <c r="U23" s="226">
        <v>6.3150000000000004</v>
      </c>
      <c r="V23" s="228">
        <v>6.2830000000000004</v>
      </c>
      <c r="W23" s="231">
        <v>6.7389999999999999</v>
      </c>
      <c r="X23" s="203"/>
      <c r="Y23" s="234">
        <v>5.2640000000000002</v>
      </c>
      <c r="Z23" s="237">
        <v>5.9320000000000004</v>
      </c>
      <c r="AA23" s="240">
        <v>6.19</v>
      </c>
      <c r="AB23" s="243">
        <v>6.7549999999999999</v>
      </c>
      <c r="AC23" s="246">
        <v>4.2729999999999997</v>
      </c>
      <c r="AD23" s="202"/>
      <c r="AE23" s="249">
        <v>6.19</v>
      </c>
      <c r="AF23" s="252">
        <v>6.0810000000000004</v>
      </c>
      <c r="AG23" s="254">
        <v>3.6850000000000001</v>
      </c>
      <c r="AH23" s="256">
        <v>5.649</v>
      </c>
      <c r="AI23" s="258">
        <v>5.9059999999999997</v>
      </c>
      <c r="AJ23" s="260">
        <v>6.2679999999999998</v>
      </c>
      <c r="AK23" s="203"/>
      <c r="AL23" s="262">
        <v>4.83</v>
      </c>
      <c r="AM23" s="264">
        <v>5.6850000000000005</v>
      </c>
      <c r="AN23" s="266">
        <v>6.0359999999999996</v>
      </c>
      <c r="AO23" s="268">
        <v>4.9139999999999997</v>
      </c>
      <c r="AP23" s="270">
        <v>5.5960000000000001</v>
      </c>
      <c r="AQ23" s="272">
        <v>5.6289999999999996</v>
      </c>
      <c r="AR23" s="203"/>
      <c r="AS23" s="274">
        <v>4.4480000000000004</v>
      </c>
      <c r="AT23" s="276">
        <v>4.4370000000000003</v>
      </c>
      <c r="AU23" s="278">
        <v>4.8259999999999996</v>
      </c>
      <c r="AV23" s="280">
        <v>5.9509999999999996</v>
      </c>
      <c r="AW23" s="282">
        <v>3.835</v>
      </c>
      <c r="AX23" s="284">
        <v>5.3170000000000002</v>
      </c>
      <c r="AY23" s="286">
        <v>3.1789999999999998</v>
      </c>
      <c r="AZ23" s="286">
        <v>3.903</v>
      </c>
      <c r="BA23" s="286">
        <v>4.47</v>
      </c>
      <c r="BB23" s="286">
        <v>5.5730000000000004</v>
      </c>
      <c r="BC23" s="286">
        <v>5.923</v>
      </c>
      <c r="BD23" s="292">
        <v>4.3780000000000001</v>
      </c>
      <c r="BE23" s="294">
        <v>5.3120000000000003</v>
      </c>
      <c r="BF23" s="296">
        <v>5.8870000000000005</v>
      </c>
      <c r="BG23" s="298">
        <v>6.29</v>
      </c>
    </row>
    <row r="24" spans="1:59" x14ac:dyDescent="0.25">
      <c r="A24" s="31">
        <v>41719</v>
      </c>
      <c r="B24" s="22"/>
      <c r="C24" s="22"/>
      <c r="D24" s="194">
        <v>3.323</v>
      </c>
      <c r="E24" s="194">
        <v>4.0510000000000002</v>
      </c>
      <c r="F24" s="195">
        <v>4.218</v>
      </c>
      <c r="G24" s="196">
        <v>4.399</v>
      </c>
      <c r="H24" s="192">
        <v>4.4660000000000002</v>
      </c>
      <c r="I24" s="197">
        <v>4.6479999999999997</v>
      </c>
      <c r="J24" s="76"/>
      <c r="K24" s="76"/>
      <c r="L24" s="78">
        <f t="shared" si="0"/>
        <v>41719</v>
      </c>
      <c r="M24" s="206">
        <v>4.5330000000000004</v>
      </c>
      <c r="N24" s="208">
        <v>4.827</v>
      </c>
      <c r="O24" s="211">
        <v>4.9459999999999997</v>
      </c>
      <c r="P24" s="213">
        <v>5.1710000000000003</v>
      </c>
      <c r="Q24" s="217">
        <v>5.6630000000000003</v>
      </c>
      <c r="R24" s="215"/>
      <c r="S24" s="220">
        <v>4.9969999999999999</v>
      </c>
      <c r="T24" s="223">
        <v>5.2629999999999999</v>
      </c>
      <c r="U24" s="226">
        <v>6.3319999999999999</v>
      </c>
      <c r="V24" s="228">
        <v>6.3049999999999997</v>
      </c>
      <c r="W24" s="231">
        <v>6.7569999999999997</v>
      </c>
      <c r="X24" s="203"/>
      <c r="Y24" s="234">
        <v>5.274</v>
      </c>
      <c r="Z24" s="237">
        <v>5.9690000000000003</v>
      </c>
      <c r="AA24" s="240">
        <v>6.2119999999999997</v>
      </c>
      <c r="AB24" s="243">
        <v>6.7780000000000005</v>
      </c>
      <c r="AC24" s="246">
        <v>4.2880000000000003</v>
      </c>
      <c r="AD24" s="202"/>
      <c r="AE24" s="249">
        <v>6.2080000000000002</v>
      </c>
      <c r="AF24" s="252">
        <v>6.1020000000000003</v>
      </c>
      <c r="AG24" s="254">
        <v>3.73</v>
      </c>
      <c r="AH24" s="256">
        <v>5.6609999999999996</v>
      </c>
      <c r="AI24" s="258">
        <v>5.9249999999999998</v>
      </c>
      <c r="AJ24" s="260">
        <v>6.1719999999999997</v>
      </c>
      <c r="AK24" s="203"/>
      <c r="AL24" s="262">
        <v>4.8380000000000001</v>
      </c>
      <c r="AM24" s="264">
        <v>5.6980000000000004</v>
      </c>
      <c r="AN24" s="266">
        <v>6.0570000000000004</v>
      </c>
      <c r="AO24" s="268">
        <v>4.9240000000000004</v>
      </c>
      <c r="AP24" s="270">
        <v>5.6180000000000003</v>
      </c>
      <c r="AQ24" s="272">
        <v>5.6520000000000001</v>
      </c>
      <c r="AR24" s="203"/>
      <c r="AS24" s="274">
        <v>4.468</v>
      </c>
      <c r="AT24" s="276">
        <v>4.4569999999999999</v>
      </c>
      <c r="AU24" s="278">
        <v>4.8369999999999997</v>
      </c>
      <c r="AV24" s="280">
        <v>5.9719999999999995</v>
      </c>
      <c r="AW24" s="282">
        <v>3.8439999999999999</v>
      </c>
      <c r="AX24" s="284">
        <v>5.3310000000000004</v>
      </c>
      <c r="AY24" s="286">
        <v>3.1739999999999999</v>
      </c>
      <c r="AZ24" s="286">
        <v>3.91</v>
      </c>
      <c r="BA24" s="286">
        <v>4.4779999999999998</v>
      </c>
      <c r="BB24" s="286">
        <v>5.5990000000000002</v>
      </c>
      <c r="BC24" s="286">
        <v>5.9489999999999998</v>
      </c>
      <c r="BD24" s="292">
        <v>4.3860000000000001</v>
      </c>
      <c r="BE24" s="294">
        <v>5.3259999999999996</v>
      </c>
      <c r="BF24" s="296">
        <v>5.91</v>
      </c>
      <c r="BG24" s="298">
        <v>6.3150000000000004</v>
      </c>
    </row>
    <row r="25" spans="1:59" x14ac:dyDescent="0.25">
      <c r="A25" s="31">
        <v>41722</v>
      </c>
      <c r="B25" s="22"/>
      <c r="C25" s="22"/>
      <c r="D25" s="194">
        <v>3.3090000000000002</v>
      </c>
      <c r="E25" s="194">
        <v>4.0629999999999997</v>
      </c>
      <c r="F25" s="195">
        <v>4.2300000000000004</v>
      </c>
      <c r="G25" s="196">
        <v>4.4039999999999999</v>
      </c>
      <c r="H25" s="192">
        <v>4.4710000000000001</v>
      </c>
      <c r="I25" s="197">
        <v>4.6509999999999998</v>
      </c>
      <c r="J25" s="76"/>
      <c r="K25" s="76"/>
      <c r="L25" s="78">
        <f t="shared" si="0"/>
        <v>41722</v>
      </c>
      <c r="M25" s="206">
        <v>4.5350000000000001</v>
      </c>
      <c r="N25" s="208">
        <v>4.8739999999999997</v>
      </c>
      <c r="O25" s="211">
        <v>5.1779999999999999</v>
      </c>
      <c r="P25" s="213">
        <v>5.1779999999999999</v>
      </c>
      <c r="Q25" s="217">
        <v>5.6680000000000001</v>
      </c>
      <c r="R25" s="215"/>
      <c r="S25" s="220">
        <v>4.9960000000000004</v>
      </c>
      <c r="T25" s="223">
        <v>5.2649999999999997</v>
      </c>
      <c r="U25" s="226">
        <v>6.3250000000000002</v>
      </c>
      <c r="V25" s="228">
        <v>6.29</v>
      </c>
      <c r="W25" s="231">
        <v>6.7610000000000001</v>
      </c>
      <c r="X25" s="203"/>
      <c r="Y25" s="234">
        <v>5.2770000000000001</v>
      </c>
      <c r="Z25" s="237">
        <v>5.9740000000000002</v>
      </c>
      <c r="AA25" s="240">
        <v>6.2169999999999996</v>
      </c>
      <c r="AB25" s="243">
        <v>6.7830000000000004</v>
      </c>
      <c r="AC25" s="246">
        <v>4.28</v>
      </c>
      <c r="AD25" s="202"/>
      <c r="AE25" s="249">
        <v>6.2110000000000003</v>
      </c>
      <c r="AF25" s="252">
        <v>6.1070000000000002</v>
      </c>
      <c r="AG25" s="254">
        <v>3.6930000000000001</v>
      </c>
      <c r="AH25" s="256">
        <v>5.6630000000000003</v>
      </c>
      <c r="AI25" s="258">
        <v>5.9269999999999996</v>
      </c>
      <c r="AJ25" s="260">
        <v>6.1669999999999998</v>
      </c>
      <c r="AK25" s="203"/>
      <c r="AL25" s="262">
        <v>4.8360000000000003</v>
      </c>
      <c r="AM25" s="264">
        <v>5.7</v>
      </c>
      <c r="AN25" s="266">
        <v>6.0620000000000003</v>
      </c>
      <c r="AO25" s="268">
        <v>4.9260000000000002</v>
      </c>
      <c r="AP25" s="270">
        <v>5.6239999999999997</v>
      </c>
      <c r="AQ25" s="272">
        <v>5.657</v>
      </c>
      <c r="AR25" s="203"/>
      <c r="AS25" s="274">
        <v>4.4580000000000002</v>
      </c>
      <c r="AT25" s="276">
        <v>4.4459999999999997</v>
      </c>
      <c r="AU25" s="278">
        <v>4.8369999999999997</v>
      </c>
      <c r="AV25" s="280">
        <v>5.9770000000000003</v>
      </c>
      <c r="AW25" s="282">
        <v>3.85</v>
      </c>
      <c r="AX25" s="284">
        <v>5.3339999999999996</v>
      </c>
      <c r="AY25" s="286">
        <v>3.1680000000000001</v>
      </c>
      <c r="AZ25" s="286">
        <v>3.9119999999999999</v>
      </c>
      <c r="BA25" s="286">
        <v>4.4740000000000002</v>
      </c>
      <c r="BB25" s="286">
        <v>5.6040000000000001</v>
      </c>
      <c r="BC25" s="286">
        <v>5.9539999999999997</v>
      </c>
      <c r="BD25" s="292">
        <v>4.3849999999999998</v>
      </c>
      <c r="BE25" s="294">
        <v>5.3280000000000003</v>
      </c>
      <c r="BF25" s="296">
        <v>5.9160000000000004</v>
      </c>
      <c r="BG25" s="298">
        <v>6.32</v>
      </c>
    </row>
    <row r="26" spans="1:59" x14ac:dyDescent="0.25">
      <c r="A26" s="31">
        <v>41723</v>
      </c>
      <c r="B26" s="22"/>
      <c r="C26" s="22"/>
      <c r="D26" s="194">
        <v>3.331</v>
      </c>
      <c r="E26" s="194">
        <v>4.0570000000000004</v>
      </c>
      <c r="F26" s="195">
        <v>4.22</v>
      </c>
      <c r="G26" s="196">
        <v>4.4030000000000005</v>
      </c>
      <c r="H26" s="192">
        <v>4.4640000000000004</v>
      </c>
      <c r="I26" s="197">
        <v>4.6459999999999999</v>
      </c>
      <c r="J26" s="76"/>
      <c r="K26" s="76"/>
      <c r="L26" s="78">
        <f t="shared" si="0"/>
        <v>41723</v>
      </c>
      <c r="M26" s="206">
        <v>4.5259999999999998</v>
      </c>
      <c r="N26" s="208">
        <v>4.8149999999999995</v>
      </c>
      <c r="O26" s="211">
        <v>4.9340000000000002</v>
      </c>
      <c r="P26" s="213">
        <v>5.17</v>
      </c>
      <c r="Q26" s="217">
        <v>5.6479999999999997</v>
      </c>
      <c r="R26" s="215"/>
      <c r="S26" s="220">
        <v>4.9790000000000001</v>
      </c>
      <c r="T26" s="223">
        <v>5.2480000000000002</v>
      </c>
      <c r="U26" s="226">
        <v>6.3319999999999999</v>
      </c>
      <c r="V26" s="228">
        <v>6.2880000000000003</v>
      </c>
      <c r="W26" s="231">
        <v>6.7439999999999998</v>
      </c>
      <c r="X26" s="203"/>
      <c r="Y26" s="234">
        <v>5.2590000000000003</v>
      </c>
      <c r="Z26" s="237">
        <v>5.9450000000000003</v>
      </c>
      <c r="AA26" s="240">
        <v>6.1970000000000001</v>
      </c>
      <c r="AB26" s="243">
        <v>6.7620000000000005</v>
      </c>
      <c r="AC26" s="246">
        <v>4.2750000000000004</v>
      </c>
      <c r="AD26" s="202"/>
      <c r="AE26" s="249">
        <v>6.1950000000000003</v>
      </c>
      <c r="AF26" s="252">
        <v>6.0890000000000004</v>
      </c>
      <c r="AG26" s="254">
        <v>3.6829999999999998</v>
      </c>
      <c r="AH26" s="256">
        <v>5.6449999999999996</v>
      </c>
      <c r="AI26" s="258">
        <v>5.9119999999999999</v>
      </c>
      <c r="AJ26" s="260">
        <v>6.1520000000000001</v>
      </c>
      <c r="AK26" s="203"/>
      <c r="AL26" s="262">
        <v>4.8339999999999996</v>
      </c>
      <c r="AM26" s="264">
        <v>5.6840000000000002</v>
      </c>
      <c r="AN26" s="266">
        <v>6.0449999999999999</v>
      </c>
      <c r="AO26" s="268">
        <v>4.9089999999999998</v>
      </c>
      <c r="AP26" s="270">
        <v>5.6050000000000004</v>
      </c>
      <c r="AQ26" s="272">
        <v>5.6349999999999998</v>
      </c>
      <c r="AR26" s="203"/>
      <c r="AS26" s="274">
        <v>4.4589999999999996</v>
      </c>
      <c r="AT26" s="276">
        <v>4.4480000000000004</v>
      </c>
      <c r="AU26" s="278">
        <v>4.8149999999999995</v>
      </c>
      <c r="AV26" s="280">
        <v>5.9450000000000003</v>
      </c>
      <c r="AW26" s="282">
        <v>3.847</v>
      </c>
      <c r="AX26" s="284">
        <v>5.3159999999999998</v>
      </c>
      <c r="AY26" s="286">
        <v>3.24</v>
      </c>
      <c r="AZ26" s="286">
        <v>3.931</v>
      </c>
      <c r="BA26" s="286">
        <v>4.46</v>
      </c>
      <c r="BB26" s="286">
        <v>5.5819999999999999</v>
      </c>
      <c r="BC26" s="286">
        <v>5.9329999999999998</v>
      </c>
      <c r="BD26" s="292">
        <v>4.3870000000000005</v>
      </c>
      <c r="BE26" s="294">
        <v>5.3090000000000002</v>
      </c>
      <c r="BF26" s="296">
        <v>5.875</v>
      </c>
      <c r="BG26" s="298">
        <v>6.2990000000000004</v>
      </c>
    </row>
    <row r="27" spans="1:59" x14ac:dyDescent="0.25">
      <c r="A27" s="31">
        <v>41724</v>
      </c>
      <c r="B27" s="22"/>
      <c r="C27" s="22"/>
      <c r="D27" s="194">
        <v>3.3479999999999999</v>
      </c>
      <c r="E27" s="194">
        <v>4.0519999999999996</v>
      </c>
      <c r="F27" s="195">
        <v>4.2110000000000003</v>
      </c>
      <c r="G27" s="196">
        <v>4.3890000000000002</v>
      </c>
      <c r="H27" s="192">
        <v>4.45</v>
      </c>
      <c r="I27" s="197">
        <v>4.6269999999999998</v>
      </c>
      <c r="J27" s="76"/>
      <c r="K27" s="76"/>
      <c r="L27" s="78">
        <f t="shared" si="0"/>
        <v>41724</v>
      </c>
      <c r="M27" s="207">
        <v>4.5359999999999996</v>
      </c>
      <c r="N27" s="209">
        <v>4.8220000000000001</v>
      </c>
      <c r="O27" s="211">
        <v>4.9390000000000001</v>
      </c>
      <c r="P27" s="214">
        <v>5.1689999999999996</v>
      </c>
      <c r="Q27" s="218">
        <v>5.6619999999999999</v>
      </c>
      <c r="R27" s="215"/>
      <c r="S27" s="221">
        <v>4.9850000000000003</v>
      </c>
      <c r="T27" s="224">
        <v>5.2519999999999998</v>
      </c>
      <c r="U27" s="226">
        <v>6.24</v>
      </c>
      <c r="V27" s="229">
        <v>6.282</v>
      </c>
      <c r="W27" s="232">
        <v>6.74</v>
      </c>
      <c r="X27" s="203"/>
      <c r="Y27" s="235">
        <v>5.2649999999999997</v>
      </c>
      <c r="Z27" s="238">
        <v>5.9729999999999999</v>
      </c>
      <c r="AA27" s="241">
        <v>6.2089999999999996</v>
      </c>
      <c r="AB27" s="244">
        <v>6.7620000000000005</v>
      </c>
      <c r="AC27" s="247">
        <v>4.2780000000000005</v>
      </c>
      <c r="AD27" s="202"/>
      <c r="AE27" s="250">
        <v>6.2009999999999996</v>
      </c>
      <c r="AF27" s="252">
        <v>6.0949999999999998</v>
      </c>
      <c r="AG27" s="254">
        <v>3.6589999999999998</v>
      </c>
      <c r="AH27" s="256">
        <v>5.6539999999999999</v>
      </c>
      <c r="AI27" s="258">
        <v>5.9260000000000002</v>
      </c>
      <c r="AJ27" s="260">
        <v>6.1589999999999998</v>
      </c>
      <c r="AK27" s="203"/>
      <c r="AL27" s="262">
        <v>4.8479999999999999</v>
      </c>
      <c r="AM27" s="264">
        <v>5.6950000000000003</v>
      </c>
      <c r="AN27" s="266">
        <v>6.06</v>
      </c>
      <c r="AO27" s="268">
        <v>4.9169999999999998</v>
      </c>
      <c r="AP27" s="270">
        <v>5.62</v>
      </c>
      <c r="AQ27" s="272">
        <v>5.6479999999999997</v>
      </c>
      <c r="AR27" s="203"/>
      <c r="AS27" s="274">
        <v>4.4660000000000002</v>
      </c>
      <c r="AT27" s="276">
        <v>4.4550000000000001</v>
      </c>
      <c r="AU27" s="278">
        <v>4.82</v>
      </c>
      <c r="AV27" s="280">
        <v>5.9370000000000003</v>
      </c>
      <c r="AW27" s="282">
        <v>3.8660000000000001</v>
      </c>
      <c r="AX27" s="284">
        <v>5.3280000000000003</v>
      </c>
      <c r="AY27" s="286">
        <v>3.1480000000000001</v>
      </c>
      <c r="AZ27" s="286">
        <v>3.9489999999999998</v>
      </c>
      <c r="BA27" s="286">
        <v>4.4649999999999999</v>
      </c>
      <c r="BB27" s="286">
        <v>5.5960000000000001</v>
      </c>
      <c r="BC27" s="286">
        <v>5.9329999999999998</v>
      </c>
      <c r="BD27" s="292">
        <v>4.4039999999999999</v>
      </c>
      <c r="BE27" s="294">
        <v>5.3179999999999996</v>
      </c>
      <c r="BF27" s="296">
        <v>5.91</v>
      </c>
      <c r="BG27" s="298">
        <v>6.3049999999999997</v>
      </c>
    </row>
    <row r="28" spans="1:59" x14ac:dyDescent="0.25">
      <c r="A28" s="31">
        <v>41725</v>
      </c>
      <c r="B28" s="22"/>
      <c r="C28" s="22"/>
      <c r="D28" s="194">
        <v>3.38</v>
      </c>
      <c r="E28" s="194">
        <v>4.0599999999999996</v>
      </c>
      <c r="F28" s="195">
        <v>4.21</v>
      </c>
      <c r="G28" s="196">
        <v>4.38</v>
      </c>
      <c r="H28" s="192">
        <v>4.4320000000000004</v>
      </c>
      <c r="I28" s="197">
        <v>4.6120000000000001</v>
      </c>
      <c r="J28" s="76"/>
      <c r="K28" s="76"/>
      <c r="L28" s="78">
        <f t="shared" si="0"/>
        <v>41725</v>
      </c>
      <c r="M28" s="207">
        <v>4.5229999999999997</v>
      </c>
      <c r="N28" s="209">
        <v>4.8029999999999999</v>
      </c>
      <c r="O28" s="211">
        <v>4.8979999999999997</v>
      </c>
      <c r="P28" s="214">
        <v>5.1559999999999997</v>
      </c>
      <c r="Q28" s="218">
        <v>5.6340000000000003</v>
      </c>
      <c r="R28" s="215"/>
      <c r="S28" s="221">
        <v>4.9870000000000001</v>
      </c>
      <c r="T28" s="224">
        <v>5.2510000000000003</v>
      </c>
      <c r="U28" s="226">
        <v>6.2220000000000004</v>
      </c>
      <c r="V28" s="229">
        <v>6.2729999999999997</v>
      </c>
      <c r="W28" s="232">
        <v>6.7069999999999999</v>
      </c>
      <c r="X28" s="203"/>
      <c r="Y28" s="235">
        <v>5.2640000000000002</v>
      </c>
      <c r="Z28" s="238">
        <v>5.9589999999999996</v>
      </c>
      <c r="AA28" s="241">
        <v>6.1870000000000003</v>
      </c>
      <c r="AB28" s="244">
        <v>6.726</v>
      </c>
      <c r="AC28" s="247">
        <v>4.2910000000000004</v>
      </c>
      <c r="AD28" s="202"/>
      <c r="AE28" s="250">
        <v>6.1769999999999996</v>
      </c>
      <c r="AF28" s="252">
        <v>6.0640000000000001</v>
      </c>
      <c r="AG28" s="254">
        <v>3.6859999999999999</v>
      </c>
      <c r="AH28" s="256">
        <v>5.65</v>
      </c>
      <c r="AI28" s="258">
        <v>5.9139999999999997</v>
      </c>
      <c r="AJ28" s="260">
        <v>6.1349999999999998</v>
      </c>
      <c r="AK28" s="203"/>
      <c r="AL28" s="262">
        <v>4.8449999999999998</v>
      </c>
      <c r="AM28" s="264">
        <v>5.6870000000000003</v>
      </c>
      <c r="AN28" s="266">
        <v>6.0449999999999999</v>
      </c>
      <c r="AO28" s="268">
        <v>4.9130000000000003</v>
      </c>
      <c r="AP28" s="270">
        <v>5.5979999999999999</v>
      </c>
      <c r="AQ28" s="272">
        <v>5.62</v>
      </c>
      <c r="AR28" s="203"/>
      <c r="AS28" s="274">
        <v>4.4740000000000002</v>
      </c>
      <c r="AT28" s="276">
        <v>4.4640000000000004</v>
      </c>
      <c r="AU28" s="278">
        <v>4.8259999999999996</v>
      </c>
      <c r="AV28" s="280">
        <v>5.9130000000000003</v>
      </c>
      <c r="AW28" s="282">
        <v>3.8639999999999999</v>
      </c>
      <c r="AX28" s="284">
        <v>5.3220000000000001</v>
      </c>
      <c r="AY28" s="286">
        <v>3.2770000000000001</v>
      </c>
      <c r="AZ28" s="286">
        <v>3.9459999999999997</v>
      </c>
      <c r="BA28" s="286">
        <v>4.4660000000000002</v>
      </c>
      <c r="BB28" s="286">
        <v>5.5739999999999998</v>
      </c>
      <c r="BC28" s="286">
        <v>5.9030000000000005</v>
      </c>
      <c r="BD28" s="292">
        <v>4.4020000000000001</v>
      </c>
      <c r="BE28" s="294">
        <v>5.3150000000000004</v>
      </c>
      <c r="BF28" s="296">
        <v>5.8840000000000003</v>
      </c>
      <c r="BG28" s="298">
        <v>6.2720000000000002</v>
      </c>
    </row>
    <row r="29" spans="1:59" x14ac:dyDescent="0.25">
      <c r="A29" s="31">
        <v>41726</v>
      </c>
      <c r="B29" s="22"/>
      <c r="C29" s="22"/>
      <c r="D29" s="194">
        <v>3.3820000000000001</v>
      </c>
      <c r="E29" s="194">
        <v>4.0629999999999997</v>
      </c>
      <c r="F29" s="195">
        <v>4.2060000000000004</v>
      </c>
      <c r="G29" s="196">
        <v>4.3609999999999998</v>
      </c>
      <c r="H29" s="192">
        <v>4.4279999999999999</v>
      </c>
      <c r="I29" s="197">
        <v>4.5990000000000002</v>
      </c>
      <c r="J29" s="76"/>
      <c r="K29" s="76"/>
      <c r="L29" s="78">
        <f t="shared" si="0"/>
        <v>41726</v>
      </c>
      <c r="M29" s="206">
        <v>4.5289999999999999</v>
      </c>
      <c r="N29" s="208">
        <v>4.82</v>
      </c>
      <c r="O29" s="211">
        <v>4.9139999999999997</v>
      </c>
      <c r="P29" s="213">
        <v>5.1619999999999999</v>
      </c>
      <c r="Q29" s="217">
        <v>5.6289999999999996</v>
      </c>
      <c r="R29" s="215"/>
      <c r="S29" s="220">
        <v>5</v>
      </c>
      <c r="T29" s="223">
        <v>5.2649999999999997</v>
      </c>
      <c r="U29" s="226">
        <v>6.21</v>
      </c>
      <c r="V29" s="228">
        <v>6.25</v>
      </c>
      <c r="W29" s="231">
        <v>6.6859999999999999</v>
      </c>
      <c r="X29" s="203"/>
      <c r="Y29" s="234">
        <v>5.2759999999999998</v>
      </c>
      <c r="Z29" s="237">
        <v>5.9450000000000003</v>
      </c>
      <c r="AA29" s="240">
        <v>6.181</v>
      </c>
      <c r="AB29" s="243">
        <v>6.7130000000000001</v>
      </c>
      <c r="AC29" s="246">
        <v>4.3120000000000003</v>
      </c>
      <c r="AD29" s="202"/>
      <c r="AE29" s="249">
        <v>6.1669999999999998</v>
      </c>
      <c r="AF29" s="252">
        <v>6.0529999999999999</v>
      </c>
      <c r="AG29" s="254">
        <v>3.7130000000000001</v>
      </c>
      <c r="AH29" s="256">
        <v>5.6580000000000004</v>
      </c>
      <c r="AI29" s="258">
        <v>5.9169999999999998</v>
      </c>
      <c r="AJ29" s="260">
        <v>6.1260000000000003</v>
      </c>
      <c r="AK29" s="203"/>
      <c r="AL29" s="262">
        <v>4.8469999999999995</v>
      </c>
      <c r="AM29" s="264">
        <v>5.6920000000000002</v>
      </c>
      <c r="AN29" s="266">
        <v>6.0430000000000001</v>
      </c>
      <c r="AO29" s="268">
        <v>4.9210000000000003</v>
      </c>
      <c r="AP29" s="270">
        <v>5.593</v>
      </c>
      <c r="AQ29" s="272">
        <v>5.617</v>
      </c>
      <c r="AR29" s="203"/>
      <c r="AS29" s="274">
        <v>4.476</v>
      </c>
      <c r="AT29" s="276">
        <v>4.4660000000000002</v>
      </c>
      <c r="AU29" s="278">
        <v>4.835</v>
      </c>
      <c r="AV29" s="280">
        <v>5.9089999999999998</v>
      </c>
      <c r="AW29" s="282">
        <v>3.8570000000000002</v>
      </c>
      <c r="AX29" s="284">
        <v>5.3280000000000003</v>
      </c>
      <c r="AY29" s="286">
        <v>3.1240000000000001</v>
      </c>
      <c r="AZ29" s="286">
        <v>3.927</v>
      </c>
      <c r="BA29" s="286">
        <v>4.4779999999999998</v>
      </c>
      <c r="BB29" s="286">
        <v>5.5679999999999996</v>
      </c>
      <c r="BC29" s="286">
        <v>5.891</v>
      </c>
      <c r="BD29" s="292">
        <v>4.4039999999999999</v>
      </c>
      <c r="BE29" s="294">
        <v>5.3230000000000004</v>
      </c>
      <c r="BF29" s="296">
        <v>5.8840000000000003</v>
      </c>
      <c r="BG29" s="298">
        <v>6.2590000000000003</v>
      </c>
    </row>
    <row r="30" spans="1:59" x14ac:dyDescent="0.25">
      <c r="A30" s="31">
        <v>41729</v>
      </c>
      <c r="B30" s="22"/>
      <c r="C30" s="22"/>
      <c r="D30" s="194">
        <v>3.3860000000000001</v>
      </c>
      <c r="E30" s="194">
        <v>4.0839999999999996</v>
      </c>
      <c r="F30" s="195">
        <v>4.2249999999999996</v>
      </c>
      <c r="G30" s="196">
        <v>4.3819999999999997</v>
      </c>
      <c r="H30" s="192">
        <v>4.45</v>
      </c>
      <c r="I30" s="197">
        <v>4.6079999999999997</v>
      </c>
      <c r="J30" s="76"/>
      <c r="K30" s="76"/>
      <c r="L30" s="78">
        <f>A30</f>
        <v>41729</v>
      </c>
      <c r="M30" s="206">
        <v>4.5469999999999997</v>
      </c>
      <c r="N30" s="208">
        <v>4.8369999999999997</v>
      </c>
      <c r="O30" s="211">
        <v>4.9290000000000003</v>
      </c>
      <c r="P30" s="213">
        <v>5.1820000000000004</v>
      </c>
      <c r="Q30" s="217">
        <v>5.65</v>
      </c>
      <c r="R30" s="215"/>
      <c r="S30" s="220">
        <v>5.0030000000000001</v>
      </c>
      <c r="T30" s="223">
        <v>5.274</v>
      </c>
      <c r="U30" s="226">
        <v>6.2240000000000002</v>
      </c>
      <c r="V30" s="228">
        <v>6.274</v>
      </c>
      <c r="W30" s="231">
        <v>6.6909999999999998</v>
      </c>
      <c r="X30" s="203"/>
      <c r="Y30" s="234">
        <v>5.2850000000000001</v>
      </c>
      <c r="Z30" s="237">
        <v>5.9550000000000001</v>
      </c>
      <c r="AA30" s="240">
        <v>6.1710000000000003</v>
      </c>
      <c r="AB30" s="243">
        <v>6.7160000000000002</v>
      </c>
      <c r="AC30" s="246">
        <v>4.3159999999999998</v>
      </c>
      <c r="AD30" s="202"/>
      <c r="AE30" s="249">
        <v>6.1879999999999997</v>
      </c>
      <c r="AF30" s="252">
        <v>6.08</v>
      </c>
      <c r="AG30" s="254">
        <v>3.73</v>
      </c>
      <c r="AH30" s="256">
        <v>5.681</v>
      </c>
      <c r="AI30" s="258">
        <v>5.9109999999999996</v>
      </c>
      <c r="AJ30" s="260">
        <v>6.1509999999999998</v>
      </c>
      <c r="AK30" s="203"/>
      <c r="AL30" s="262">
        <v>4.8460000000000001</v>
      </c>
      <c r="AM30" s="264">
        <v>5.7149999999999999</v>
      </c>
      <c r="AN30" s="266">
        <v>6.0670000000000002</v>
      </c>
      <c r="AO30" s="268">
        <v>4.944</v>
      </c>
      <c r="AP30" s="270">
        <v>5.5990000000000002</v>
      </c>
      <c r="AQ30" s="272">
        <v>5.6420000000000003</v>
      </c>
      <c r="AR30" s="203"/>
      <c r="AS30" s="274">
        <v>4.4969999999999999</v>
      </c>
      <c r="AT30" s="276">
        <v>4.4859999999999998</v>
      </c>
      <c r="AU30" s="278">
        <v>4.8550000000000004</v>
      </c>
      <c r="AV30" s="280">
        <v>5.9139999999999997</v>
      </c>
      <c r="AW30" s="282">
        <v>3.8689999999999998</v>
      </c>
      <c r="AX30" s="284">
        <v>5.3339999999999996</v>
      </c>
      <c r="AY30" s="286">
        <v>3.1890000000000001</v>
      </c>
      <c r="AZ30" s="286">
        <v>3.9529999999999998</v>
      </c>
      <c r="BA30" s="286">
        <v>4.4989999999999997</v>
      </c>
      <c r="BB30" s="286">
        <v>5.5830000000000002</v>
      </c>
      <c r="BC30" s="286">
        <v>5.9180000000000001</v>
      </c>
      <c r="BD30" s="292">
        <v>4.4219999999999997</v>
      </c>
      <c r="BE30" s="294">
        <v>5.3460000000000001</v>
      </c>
      <c r="BF30" s="296">
        <v>5.9</v>
      </c>
      <c r="BG30" s="298">
        <v>6.2880000000000003</v>
      </c>
    </row>
    <row r="31" spans="1:59" x14ac:dyDescent="0.25">
      <c r="A31" s="31"/>
      <c r="B31" s="22"/>
      <c r="C31" s="22"/>
      <c r="D31" s="142"/>
      <c r="E31" s="142"/>
      <c r="F31" s="143"/>
      <c r="G31" s="144"/>
      <c r="H31" s="141"/>
      <c r="I31" s="145"/>
      <c r="J31" s="76"/>
      <c r="K31" s="76"/>
      <c r="L31" s="78"/>
      <c r="M31" s="146"/>
      <c r="N31" s="147"/>
      <c r="O31" s="148"/>
      <c r="P31" s="149"/>
      <c r="Q31" s="151"/>
      <c r="R31" s="150"/>
      <c r="S31" s="152"/>
      <c r="T31" s="153"/>
      <c r="U31" s="154"/>
      <c r="V31" s="155"/>
      <c r="W31" s="156"/>
      <c r="X31" s="25"/>
      <c r="Y31" s="157"/>
      <c r="Z31" s="158"/>
      <c r="AA31" s="159"/>
      <c r="AB31" s="160"/>
      <c r="AC31" s="161"/>
      <c r="AD31" s="22"/>
      <c r="AE31" s="162"/>
      <c r="AF31" s="163"/>
      <c r="AG31" s="164"/>
      <c r="AH31" s="165"/>
      <c r="AI31" s="166"/>
      <c r="AJ31" s="167"/>
      <c r="AK31" s="25"/>
      <c r="AL31" s="168"/>
      <c r="AM31" s="169"/>
      <c r="AN31" s="170"/>
      <c r="AO31" s="171"/>
      <c r="AP31" s="172"/>
      <c r="AQ31" s="173"/>
      <c r="AR31" s="25"/>
      <c r="AS31" s="174"/>
      <c r="AT31" s="175"/>
      <c r="AU31" s="176"/>
      <c r="AV31" s="177"/>
      <c r="AW31" s="178"/>
      <c r="AX31" s="179"/>
      <c r="AY31" s="180"/>
      <c r="AZ31" s="181"/>
      <c r="BA31" s="182"/>
      <c r="BB31" s="198"/>
      <c r="BC31" s="198"/>
      <c r="BD31" s="183"/>
      <c r="BE31" s="184"/>
      <c r="BF31" s="185"/>
      <c r="BG31" s="186"/>
    </row>
    <row r="32" spans="1:59" x14ac:dyDescent="0.25">
      <c r="A32" s="31"/>
      <c r="B32" s="23"/>
      <c r="C32" s="26"/>
      <c r="D32" s="26"/>
      <c r="E32" s="26"/>
      <c r="F32" s="20"/>
      <c r="G32" s="20"/>
      <c r="H32" s="20"/>
      <c r="I32" s="26"/>
      <c r="J32" s="76"/>
      <c r="K32" s="76"/>
      <c r="L32" s="78"/>
      <c r="M32" s="26"/>
      <c r="N32" s="23"/>
      <c r="O32" s="26"/>
      <c r="P32" s="26"/>
      <c r="Q32" s="26"/>
      <c r="R32" s="19"/>
      <c r="S32" s="26"/>
      <c r="T32" s="26"/>
      <c r="U32" s="26"/>
      <c r="V32" s="26"/>
      <c r="W32" s="19"/>
      <c r="X32" s="34"/>
      <c r="Y32" s="107"/>
      <c r="Z32" s="106"/>
      <c r="AA32" s="26"/>
      <c r="AB32" s="26"/>
      <c r="AC32" s="19"/>
      <c r="AD32" s="34"/>
      <c r="AE32" s="34"/>
      <c r="AF32" s="34"/>
      <c r="AG32" s="19"/>
      <c r="AH32" s="34"/>
      <c r="AI32" s="34"/>
      <c r="AJ32" s="34"/>
      <c r="AK32" s="26"/>
      <c r="AL32" s="20"/>
      <c r="AM32" s="26"/>
      <c r="AN32" s="19"/>
      <c r="AO32" s="107"/>
      <c r="AP32" s="19"/>
      <c r="AQ32" s="26"/>
      <c r="AR32" s="26"/>
      <c r="AS32" s="20"/>
      <c r="AT32" s="26"/>
      <c r="AU32" s="26"/>
      <c r="AV32" s="19"/>
      <c r="AW32" s="34"/>
      <c r="AX32" s="26"/>
      <c r="AY32" s="26"/>
      <c r="AZ32" s="26"/>
      <c r="BA32" s="19"/>
      <c r="BB32" s="19"/>
      <c r="BC32" s="19"/>
      <c r="BD32" s="26"/>
      <c r="BE32" s="26"/>
      <c r="BF32" s="26"/>
      <c r="BG32" s="26"/>
    </row>
    <row r="33" spans="1:60" x14ac:dyDescent="0.25">
      <c r="B33" s="3"/>
      <c r="D33" s="14"/>
      <c r="E33" s="1"/>
      <c r="F33" s="2"/>
      <c r="G33" s="2"/>
      <c r="J33" s="120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9"/>
      <c r="X33" s="12"/>
      <c r="Y33" s="12"/>
      <c r="Z33" s="12"/>
      <c r="AA33" s="12"/>
      <c r="AB33" s="12"/>
      <c r="AC33" s="12"/>
      <c r="AD33" s="12"/>
      <c r="AE33" s="119"/>
      <c r="AF33" s="119"/>
      <c r="AG33" s="12"/>
      <c r="AH33" s="12"/>
      <c r="AI33" s="119"/>
      <c r="AJ33" s="119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BH33" s="113"/>
    </row>
    <row r="34" spans="1:60" x14ac:dyDescent="0.25">
      <c r="B34" s="316" t="s">
        <v>17</v>
      </c>
      <c r="C34" s="317"/>
      <c r="D34" s="317"/>
      <c r="E34" s="317"/>
      <c r="F34" s="317"/>
      <c r="G34" s="317"/>
      <c r="H34" s="317"/>
      <c r="I34" s="318"/>
      <c r="J34" s="135"/>
      <c r="K34" s="77"/>
      <c r="M34" s="313" t="s">
        <v>17</v>
      </c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5"/>
    </row>
    <row r="35" spans="1:60" x14ac:dyDescent="0.25">
      <c r="B35" s="319" t="s">
        <v>18</v>
      </c>
      <c r="C35" s="320"/>
      <c r="D35" s="320"/>
      <c r="E35" s="320"/>
      <c r="F35" s="320"/>
      <c r="G35" s="320"/>
      <c r="H35" s="320"/>
      <c r="I35" s="321"/>
      <c r="J35" s="136"/>
      <c r="K35" s="48"/>
      <c r="M35" s="304" t="s">
        <v>18</v>
      </c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5"/>
      <c r="AQ35" s="305"/>
      <c r="AR35" s="305"/>
      <c r="AS35" s="305"/>
      <c r="AT35" s="305"/>
      <c r="AU35" s="305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5"/>
      <c r="BG35" s="306"/>
    </row>
    <row r="36" spans="1:60" x14ac:dyDescent="0.25">
      <c r="A36" s="8"/>
      <c r="B36" s="21"/>
      <c r="C36" s="24"/>
      <c r="D36" s="24" t="str">
        <f t="shared" ref="D36:I36" si="1">D8</f>
        <v>NZGS</v>
      </c>
      <c r="E36" s="24" t="str">
        <f t="shared" si="1"/>
        <v>NZGS</v>
      </c>
      <c r="F36" s="24" t="str">
        <f t="shared" si="1"/>
        <v>NZGS</v>
      </c>
      <c r="G36" s="24" t="str">
        <f t="shared" ref="G36" si="2">G8</f>
        <v>NZGS</v>
      </c>
      <c r="H36" s="21" t="str">
        <f t="shared" si="1"/>
        <v>NZGS</v>
      </c>
      <c r="I36" s="24" t="str">
        <f t="shared" si="1"/>
        <v>NZGS</v>
      </c>
      <c r="J36" s="17"/>
      <c r="K36" s="17"/>
      <c r="L36" s="12"/>
      <c r="M36" s="126" t="str">
        <f>M8</f>
        <v>AIA</v>
      </c>
      <c r="N36" s="126" t="str">
        <f>N8</f>
        <v>AIA</v>
      </c>
      <c r="O36" s="126" t="str">
        <f t="shared" ref="O36:BE36" si="3">O8</f>
        <v>AIA</v>
      </c>
      <c r="P36" s="126" t="str">
        <f t="shared" si="3"/>
        <v>AIA</v>
      </c>
      <c r="Q36" s="126" t="str">
        <f>Q8</f>
        <v>AIA</v>
      </c>
      <c r="R36" s="126" t="str">
        <f t="shared" si="3"/>
        <v>Genesis</v>
      </c>
      <c r="S36" s="126" t="str">
        <f t="shared" si="3"/>
        <v>Genesis</v>
      </c>
      <c r="T36" s="126" t="str">
        <f t="shared" si="3"/>
        <v>Genesis</v>
      </c>
      <c r="U36" s="126" t="str">
        <f t="shared" si="3"/>
        <v>Genesis</v>
      </c>
      <c r="V36" s="126" t="str">
        <f t="shared" si="3"/>
        <v>Genesis</v>
      </c>
      <c r="W36" s="126" t="str">
        <f t="shared" si="3"/>
        <v>Genesis</v>
      </c>
      <c r="X36" s="126" t="str">
        <f t="shared" si="3"/>
        <v>MRP</v>
      </c>
      <c r="Y36" s="126" t="str">
        <f t="shared" si="3"/>
        <v>MRP</v>
      </c>
      <c r="Z36" s="126" t="str">
        <f>Z8</f>
        <v>MRP</v>
      </c>
      <c r="AA36" s="126" t="str">
        <f t="shared" si="3"/>
        <v>MRP</v>
      </c>
      <c r="AB36" s="126" t="str">
        <f>AB8</f>
        <v>MRP</v>
      </c>
      <c r="AC36" s="126" t="str">
        <f t="shared" si="3"/>
        <v>Vector</v>
      </c>
      <c r="AD36" s="126" t="str">
        <f t="shared" si="3"/>
        <v>WIAL</v>
      </c>
      <c r="AE36" s="125" t="str">
        <f t="shared" ref="AE36:AF36" si="4">AE8</f>
        <v>WIAL</v>
      </c>
      <c r="AF36" s="125" t="str">
        <f t="shared" si="4"/>
        <v>WIAL</v>
      </c>
      <c r="AG36" s="17" t="str">
        <f t="shared" si="3"/>
        <v>Contact</v>
      </c>
      <c r="AH36" s="126" t="str">
        <f t="shared" si="3"/>
        <v>Contact</v>
      </c>
      <c r="AI36" s="126" t="str">
        <f t="shared" ref="AI36:AJ36" si="5">AI8</f>
        <v>Contact</v>
      </c>
      <c r="AJ36" s="125" t="str">
        <f t="shared" si="5"/>
        <v>Contact</v>
      </c>
      <c r="AK36" s="17" t="str">
        <f t="shared" si="3"/>
        <v>Powerco</v>
      </c>
      <c r="AL36" s="126" t="str">
        <f t="shared" si="3"/>
        <v>Powerco</v>
      </c>
      <c r="AM36" s="126" t="str">
        <f t="shared" si="3"/>
        <v>Powerco</v>
      </c>
      <c r="AN36" s="126" t="str">
        <f>AN8</f>
        <v>Powerco</v>
      </c>
      <c r="AO36" s="126" t="str">
        <f t="shared" si="3"/>
        <v>Transpower</v>
      </c>
      <c r="AP36" s="126" t="str">
        <f t="shared" si="3"/>
        <v>Transpower</v>
      </c>
      <c r="AQ36" s="126" t="str">
        <f t="shared" si="3"/>
        <v>Transpower</v>
      </c>
      <c r="AR36" s="126" t="str">
        <f t="shared" si="3"/>
        <v>Telecom</v>
      </c>
      <c r="AS36" s="126" t="str">
        <f t="shared" si="3"/>
        <v>Telecom</v>
      </c>
      <c r="AT36" s="126" t="str">
        <f>AT8</f>
        <v>Telecom</v>
      </c>
      <c r="AU36" s="126" t="str">
        <f t="shared" si="3"/>
        <v>Telecom</v>
      </c>
      <c r="AV36" s="126" t="str">
        <f t="shared" si="3"/>
        <v>Telecom</v>
      </c>
      <c r="AW36" s="126" t="str">
        <f t="shared" si="3"/>
        <v>Telstra</v>
      </c>
      <c r="AX36" s="126" t="str">
        <f t="shared" si="3"/>
        <v>Telstra</v>
      </c>
      <c r="AY36" s="126" t="str">
        <f t="shared" si="3"/>
        <v>Fonterra</v>
      </c>
      <c r="AZ36" s="126" t="str">
        <f t="shared" si="3"/>
        <v>Fonterra</v>
      </c>
      <c r="BA36" s="126" t="str">
        <f t="shared" si="3"/>
        <v>Fonterra</v>
      </c>
      <c r="BB36" s="126" t="str">
        <f t="shared" ref="BB36:BC36" si="6">BB8</f>
        <v>Fonterra</v>
      </c>
      <c r="BC36" s="126" t="str">
        <f t="shared" si="6"/>
        <v>Fonterra</v>
      </c>
      <c r="BD36" s="126" t="str">
        <f t="shared" si="3"/>
        <v>Meridian</v>
      </c>
      <c r="BE36" s="126" t="str">
        <f t="shared" si="3"/>
        <v>Meridian</v>
      </c>
      <c r="BF36" s="125" t="str">
        <f>BF8</f>
        <v>CIAL</v>
      </c>
      <c r="BG36" s="24" t="str">
        <f>BG8</f>
        <v>CIAL</v>
      </c>
    </row>
    <row r="37" spans="1:60" x14ac:dyDescent="0.25">
      <c r="A37" s="8"/>
      <c r="B37" s="32"/>
      <c r="C37" s="28"/>
      <c r="D37" s="28">
        <f t="shared" ref="D37:I37" si="7">D9</f>
        <v>42109</v>
      </c>
      <c r="E37" s="28">
        <f t="shared" si="7"/>
        <v>43084</v>
      </c>
      <c r="F37" s="28">
        <f t="shared" si="7"/>
        <v>43539</v>
      </c>
      <c r="G37" s="28">
        <f t="shared" ref="G37" si="8">G9</f>
        <v>43936</v>
      </c>
      <c r="H37" s="32">
        <f t="shared" si="7"/>
        <v>44331</v>
      </c>
      <c r="I37" s="28">
        <f t="shared" si="7"/>
        <v>45031</v>
      </c>
      <c r="J37" s="17"/>
      <c r="K37" s="18"/>
      <c r="M37" s="27">
        <f>M9</f>
        <v>42315</v>
      </c>
      <c r="N37" s="27">
        <f>N9</f>
        <v>42592</v>
      </c>
      <c r="O37" s="27">
        <f t="shared" ref="O37:BE37" si="9">O9</f>
        <v>42689</v>
      </c>
      <c r="P37" s="28">
        <f t="shared" si="9"/>
        <v>43025</v>
      </c>
      <c r="Q37" s="28">
        <f>Q9</f>
        <v>43812</v>
      </c>
      <c r="R37" s="27">
        <f t="shared" si="9"/>
        <v>41713</v>
      </c>
      <c r="S37" s="27">
        <f t="shared" si="9"/>
        <v>42444</v>
      </c>
      <c r="T37" s="27">
        <f t="shared" si="9"/>
        <v>42628</v>
      </c>
      <c r="U37" s="27">
        <f t="shared" si="9"/>
        <v>43770</v>
      </c>
      <c r="V37" s="28">
        <f t="shared" si="9"/>
        <v>44005</v>
      </c>
      <c r="W37" s="32">
        <f t="shared" si="9"/>
        <v>44993</v>
      </c>
      <c r="X37" s="27">
        <f t="shared" si="9"/>
        <v>41409</v>
      </c>
      <c r="Y37" s="28">
        <f t="shared" si="9"/>
        <v>42655</v>
      </c>
      <c r="Z37" s="28">
        <f>Z9</f>
        <v>43530</v>
      </c>
      <c r="AA37" s="27">
        <f t="shared" si="9"/>
        <v>43872</v>
      </c>
      <c r="AB37" s="27">
        <f>AB9</f>
        <v>44991</v>
      </c>
      <c r="AC37" s="27">
        <f t="shared" si="9"/>
        <v>41927</v>
      </c>
      <c r="AD37" s="27">
        <f t="shared" si="9"/>
        <v>41593</v>
      </c>
      <c r="AE37" s="28">
        <f t="shared" ref="AE37:AF37" si="10">AE9</f>
        <v>43993</v>
      </c>
      <c r="AF37" s="28">
        <f t="shared" si="10"/>
        <v>44331</v>
      </c>
      <c r="AG37" s="32">
        <f t="shared" si="9"/>
        <v>41774</v>
      </c>
      <c r="AH37" s="27">
        <f t="shared" si="9"/>
        <v>42838</v>
      </c>
      <c r="AI37" s="27">
        <f t="shared" ref="AI37:AJ37" si="11">AI9</f>
        <v>43244</v>
      </c>
      <c r="AJ37" s="28">
        <f t="shared" si="11"/>
        <v>43978</v>
      </c>
      <c r="AK37" s="32">
        <f t="shared" si="9"/>
        <v>41362</v>
      </c>
      <c r="AL37" s="27">
        <f t="shared" si="9"/>
        <v>42184</v>
      </c>
      <c r="AM37" s="27">
        <f t="shared" si="9"/>
        <v>43006</v>
      </c>
      <c r="AN37" s="27">
        <f>AN9</f>
        <v>43454</v>
      </c>
      <c r="AO37" s="27">
        <f t="shared" si="9"/>
        <v>42781</v>
      </c>
      <c r="AP37" s="27">
        <f t="shared" si="9"/>
        <v>43781</v>
      </c>
      <c r="AQ37" s="27">
        <f t="shared" si="9"/>
        <v>43992</v>
      </c>
      <c r="AR37" s="27">
        <f t="shared" si="9"/>
        <v>41355</v>
      </c>
      <c r="AS37" s="27">
        <f t="shared" si="9"/>
        <v>42170</v>
      </c>
      <c r="AT37" s="27">
        <f>AT9</f>
        <v>42170</v>
      </c>
      <c r="AU37" s="27">
        <f t="shared" si="9"/>
        <v>42451</v>
      </c>
      <c r="AV37" s="27">
        <f t="shared" si="9"/>
        <v>43763</v>
      </c>
      <c r="AW37" s="27">
        <f t="shared" si="9"/>
        <v>41967</v>
      </c>
      <c r="AX37" s="27">
        <f t="shared" si="9"/>
        <v>42927</v>
      </c>
      <c r="AY37" s="27">
        <f t="shared" si="9"/>
        <v>41750</v>
      </c>
      <c r="AZ37" s="27">
        <f t="shared" si="9"/>
        <v>42073</v>
      </c>
      <c r="BA37" s="27">
        <f t="shared" si="9"/>
        <v>42433</v>
      </c>
      <c r="BB37" s="27">
        <f t="shared" ref="BB37:BC37" si="12">BB9</f>
        <v>43886</v>
      </c>
      <c r="BC37" s="27">
        <f t="shared" si="12"/>
        <v>44617</v>
      </c>
      <c r="BD37" s="27">
        <f t="shared" si="9"/>
        <v>42079</v>
      </c>
      <c r="BE37" s="27">
        <f t="shared" si="9"/>
        <v>42810</v>
      </c>
      <c r="BF37" s="28">
        <f>BF9</f>
        <v>43805</v>
      </c>
      <c r="BG37" s="128">
        <f>BG9</f>
        <v>44473</v>
      </c>
    </row>
    <row r="38" spans="1:60" x14ac:dyDescent="0.25">
      <c r="A38" s="31">
        <f t="shared" ref="A38:A59" si="13">A10</f>
        <v>41701</v>
      </c>
      <c r="B38" s="37" t="str">
        <f t="shared" ref="B38:I38" si="14">IF(B10&gt;0,((1+B10/200)^2-1)*100,"")</f>
        <v/>
      </c>
      <c r="C38" s="45" t="str">
        <f t="shared" si="14"/>
        <v/>
      </c>
      <c r="D38" s="45">
        <f>IF(D10&gt;0,((1+D10/200)^2-1)*100,"")</f>
        <v>3.2408405625000025</v>
      </c>
      <c r="E38" s="45">
        <f t="shared" si="14"/>
        <v>3.87482561000001</v>
      </c>
      <c r="F38" s="45">
        <f t="shared" si="14"/>
        <v>4.0726425599999949</v>
      </c>
      <c r="G38" s="45">
        <f t="shared" ref="G38:H38" si="15">IF(G10&gt;0,((1+G10/200)^2-1)*100,"")</f>
        <v>4.301283839999992</v>
      </c>
      <c r="H38" s="45">
        <f t="shared" si="15"/>
        <v>4.4054804099999956</v>
      </c>
      <c r="I38" s="46">
        <f t="shared" si="14"/>
        <v>4.6007335025000096</v>
      </c>
      <c r="J38" s="40"/>
      <c r="K38" s="40"/>
      <c r="L38" s="78">
        <f t="shared" ref="L38:L57" si="16">A10</f>
        <v>41701</v>
      </c>
      <c r="M38" s="36">
        <f>IF(M10&gt;0,((1+M10/200)^2-1)*100,"")</f>
        <v>4.4310267224999755</v>
      </c>
      <c r="N38" s="45">
        <f>IF(N10&gt;0,((1+N10/200)^2-1)*100,"")</f>
        <v>4.7234989024999896</v>
      </c>
      <c r="O38" s="38">
        <f t="shared" ref="O38:AP38" si="17">IF(O10&gt;0,((1+O10/200)^2-1)*100,"")</f>
        <v>5.0379014400000033</v>
      </c>
      <c r="P38" s="36">
        <f t="shared" si="17"/>
        <v>5.0389263225000036</v>
      </c>
      <c r="Q38" s="45">
        <f t="shared" si="17"/>
        <v>5.5848727024999878</v>
      </c>
      <c r="R38" s="38">
        <f t="shared" si="17"/>
        <v>3.5041716900000131</v>
      </c>
      <c r="S38" s="37">
        <f t="shared" si="17"/>
        <v>4.8524800625000086</v>
      </c>
      <c r="T38" s="36">
        <f t="shared" ref="T38:X38" si="18">IF(T10&gt;0,((1+T10/200)^2-1)*100,"")</f>
        <v>5.1158067600000079</v>
      </c>
      <c r="U38" s="45">
        <f t="shared" si="18"/>
        <v>6.3136277225000148</v>
      </c>
      <c r="V38" s="45">
        <f t="shared" si="18"/>
        <v>6.2682648224999804</v>
      </c>
      <c r="W38" s="39">
        <f t="shared" ref="M38:BG40" si="19">IF(W10&gt;0,((1+W10/200)^2-1)*100,"")</f>
        <v>6.8018902499999978</v>
      </c>
      <c r="X38" s="45" t="str">
        <f t="shared" si="18"/>
        <v/>
      </c>
      <c r="Y38" s="45">
        <f t="shared" si="17"/>
        <v>5.1281102399999945</v>
      </c>
      <c r="Z38" s="45">
        <f t="shared" si="17"/>
        <v>5.878955062500002</v>
      </c>
      <c r="AA38" s="37">
        <f t="shared" ref="AA38:AB38" si="20">IF(AA10&gt;0,((1+AA10/200)^2-1)*100,"")</f>
        <v>6.1662336900000003</v>
      </c>
      <c r="AB38" s="45">
        <f t="shared" si="20"/>
        <v>6.7729556099999977</v>
      </c>
      <c r="AC38" s="37">
        <f t="shared" si="17"/>
        <v>4.2726899599999868</v>
      </c>
      <c r="AD38" s="45" t="str">
        <f t="shared" si="17"/>
        <v/>
      </c>
      <c r="AE38" s="45">
        <f t="shared" si="17"/>
        <v>6.1837507024999683</v>
      </c>
      <c r="AF38" s="45">
        <f t="shared" ref="AF38" si="21">IF(AF10&gt;0,((1+AF10/200)^2-1)*100,"")</f>
        <v>6.0673412099999879</v>
      </c>
      <c r="AG38" s="37">
        <f t="shared" si="17"/>
        <v>3.7179296400000172</v>
      </c>
      <c r="AH38" s="45">
        <f t="shared" si="17"/>
        <v>5.5242562499999925</v>
      </c>
      <c r="AI38" s="39">
        <f t="shared" si="19"/>
        <v>5.8491168899999835</v>
      </c>
      <c r="AJ38" s="39">
        <f t="shared" si="19"/>
        <v>6.2971310025000005</v>
      </c>
      <c r="AK38" s="37" t="str">
        <f t="shared" si="17"/>
        <v/>
      </c>
      <c r="AL38" s="45">
        <f t="shared" si="17"/>
        <v>4.7623896225000184</v>
      </c>
      <c r="AM38" s="45">
        <f t="shared" si="17"/>
        <v>5.5715150399999969</v>
      </c>
      <c r="AN38" s="45">
        <f t="shared" si="17"/>
        <v>5.9870250000000125</v>
      </c>
      <c r="AO38" s="38">
        <f t="shared" si="17"/>
        <v>4.7511310399999784</v>
      </c>
      <c r="AP38" s="37">
        <f t="shared" si="17"/>
        <v>5.5499390624999867</v>
      </c>
      <c r="AQ38" s="45">
        <f>IF(AQ10&gt;0,((1+AQ10/200)^2-1)*100,"")</f>
        <v>5.5889829225000076</v>
      </c>
      <c r="AR38" s="37" t="str">
        <f t="shared" ref="AR38:BE38" si="22">IF(AR10&gt;0,((1+AR10/200)^2-1)*100,"")</f>
        <v/>
      </c>
      <c r="AS38" s="36">
        <f t="shared" si="22"/>
        <v>4.3809588900000085</v>
      </c>
      <c r="AT38" s="45">
        <f t="shared" si="22"/>
        <v>4.398328002499996</v>
      </c>
      <c r="AU38" s="37">
        <f t="shared" si="22"/>
        <v>4.6887080624999911</v>
      </c>
      <c r="AV38" s="45">
        <f t="shared" si="22"/>
        <v>5.9129139599999991</v>
      </c>
      <c r="AW38" s="37">
        <f t="shared" si="22"/>
        <v>3.8238723599999913</v>
      </c>
      <c r="AX38" s="45">
        <f t="shared" si="22"/>
        <v>5.2255382025000019</v>
      </c>
      <c r="AY38" s="37">
        <f t="shared" si="22"/>
        <v>3.1544922499999961</v>
      </c>
      <c r="AZ38" s="45">
        <f t="shared" si="22"/>
        <v>3.8738064224999924</v>
      </c>
      <c r="BA38" s="45">
        <f t="shared" si="22"/>
        <v>4.3288602224999861</v>
      </c>
      <c r="BB38" s="37">
        <f t="shared" ref="BB38:BC38" si="23">IF(BB10&gt;0,((1+BB10/200)^2-1)*100,"")</f>
        <v>5.532474409999999</v>
      </c>
      <c r="BC38" s="45">
        <f t="shared" si="23"/>
        <v>5.9190888899999905</v>
      </c>
      <c r="BD38" s="45">
        <f t="shared" si="22"/>
        <v>4.3452035025000058</v>
      </c>
      <c r="BE38" s="37">
        <f t="shared" si="22"/>
        <v>5.1793824900000285</v>
      </c>
      <c r="BF38" s="36">
        <f>IF(BF10&gt;0,((1+BF10/200)^2-1)*100,"")</f>
        <v>5.8419152024999699</v>
      </c>
      <c r="BG38" s="45">
        <f>IF(BG10&gt;0,((1+BG10/200)^2-1)*100,"")</f>
        <v>6.2847593025000092</v>
      </c>
    </row>
    <row r="39" spans="1:60" x14ac:dyDescent="0.25">
      <c r="A39" s="31">
        <f t="shared" si="13"/>
        <v>41702</v>
      </c>
      <c r="B39" s="39" t="str">
        <f t="shared" ref="B39:I48" si="24">IF(B11&gt;0,((1+B11/200)^2-1)*100,"")</f>
        <v/>
      </c>
      <c r="C39" s="46" t="str">
        <f t="shared" si="24"/>
        <v/>
      </c>
      <c r="D39" s="40">
        <f>IF(D11&gt;0,((1+D11/200)^2-1)*100,"")</f>
        <v>3.2489693225000282</v>
      </c>
      <c r="E39" s="46">
        <f t="shared" si="24"/>
        <v>3.8819600625000117</v>
      </c>
      <c r="F39" s="41">
        <f t="shared" si="24"/>
        <v>4.0716224024999859</v>
      </c>
      <c r="G39" s="41">
        <f t="shared" ref="G39:H39" si="25">IF(G11&gt;0,((1+G11/200)^2-1)*100,"")</f>
        <v>4.3033264099999968</v>
      </c>
      <c r="H39" s="41">
        <f t="shared" si="25"/>
        <v>4.4003715225000128</v>
      </c>
      <c r="I39" s="46">
        <f>IF(I11&gt;0,((1+I11/200)^2-1)*100,"")</f>
        <v>4.5956198400000092</v>
      </c>
      <c r="J39" s="40"/>
      <c r="K39" s="40"/>
      <c r="L39" s="78">
        <f t="shared" si="16"/>
        <v>41702</v>
      </c>
      <c r="M39" s="39">
        <f t="shared" si="19"/>
        <v>4.4831508899999983</v>
      </c>
      <c r="N39" s="39">
        <f t="shared" si="19"/>
        <v>4.733732602500007</v>
      </c>
      <c r="O39" s="39">
        <f t="shared" si="19"/>
        <v>4.8494081599999905</v>
      </c>
      <c r="P39" s="39">
        <f t="shared" si="19"/>
        <v>5.0942774025000137</v>
      </c>
      <c r="Q39" s="39">
        <f t="shared" si="19"/>
        <v>5.6208398399999915</v>
      </c>
      <c r="R39" s="39">
        <f t="shared" si="19"/>
        <v>3.6629422499999675</v>
      </c>
      <c r="S39" s="39">
        <f t="shared" si="19"/>
        <v>4.9200733024999943</v>
      </c>
      <c r="T39" s="39">
        <f t="shared" si="19"/>
        <v>5.1773313600000037</v>
      </c>
      <c r="U39" s="39">
        <f t="shared" si="19"/>
        <v>6.328063402500006</v>
      </c>
      <c r="V39" s="39">
        <f t="shared" si="19"/>
        <v>6.304348159999984</v>
      </c>
      <c r="W39" s="39">
        <f t="shared" si="19"/>
        <v>6.8277280624999825</v>
      </c>
      <c r="X39" s="39" t="str">
        <f t="shared" si="19"/>
        <v/>
      </c>
      <c r="Y39" s="39">
        <f t="shared" si="19"/>
        <v>5.1875872099999887</v>
      </c>
      <c r="Z39" s="39">
        <f t="shared" si="19"/>
        <v>5.9180597225000131</v>
      </c>
      <c r="AA39" s="39">
        <f t="shared" si="19"/>
        <v>6.2022997025000137</v>
      </c>
      <c r="AB39" s="39">
        <f t="shared" si="19"/>
        <v>6.8008568024999994</v>
      </c>
      <c r="AC39" s="39">
        <f t="shared" si="19"/>
        <v>4.3074116099999893</v>
      </c>
      <c r="AD39" s="39" t="str">
        <f t="shared" si="19"/>
        <v/>
      </c>
      <c r="AE39" s="39">
        <f t="shared" si="19"/>
        <v>6.2146666025000075</v>
      </c>
      <c r="AF39" s="46">
        <f t="shared" ref="AF39" si="26">IF(AF11&gt;0,((1+AF11/200)^2-1)*100,"")</f>
        <v>6.1157515624999936</v>
      </c>
      <c r="AG39" s="40">
        <f t="shared" si="19"/>
        <v>3.7270956224999985</v>
      </c>
      <c r="AH39" s="39">
        <f t="shared" si="19"/>
        <v>5.5766525025000124</v>
      </c>
      <c r="AI39" s="39">
        <f t="shared" si="19"/>
        <v>5.8913031224999912</v>
      </c>
      <c r="AJ39" s="39">
        <f t="shared" si="19"/>
        <v>6.3064102500000052</v>
      </c>
      <c r="AK39" s="39" t="str">
        <f t="shared" si="19"/>
        <v/>
      </c>
      <c r="AL39" s="39">
        <f t="shared" si="19"/>
        <v>4.804358760000027</v>
      </c>
      <c r="AM39" s="39">
        <f t="shared" si="19"/>
        <v>5.6187844099999884</v>
      </c>
      <c r="AN39" s="39">
        <f t="shared" si="19"/>
        <v>6.0271793025000076</v>
      </c>
      <c r="AO39" s="39">
        <f t="shared" si="19"/>
        <v>4.8064062499999949</v>
      </c>
      <c r="AP39" s="39">
        <f t="shared" si="19"/>
        <v>5.5848727024999878</v>
      </c>
      <c r="AQ39" s="39">
        <f t="shared" si="19"/>
        <v>5.6259785024999731</v>
      </c>
      <c r="AR39" s="39" t="str">
        <f t="shared" si="19"/>
        <v/>
      </c>
      <c r="AS39" s="39">
        <f t="shared" si="19"/>
        <v>4.4228515625000187</v>
      </c>
      <c r="AT39" s="39">
        <f t="shared" si="19"/>
        <v>4.4402241600000059</v>
      </c>
      <c r="AU39" s="39">
        <f t="shared" si="19"/>
        <v>4.7552250000000074</v>
      </c>
      <c r="AV39" s="39">
        <f t="shared" si="19"/>
        <v>5.9479076099999917</v>
      </c>
      <c r="AW39" s="39">
        <f t="shared" si="19"/>
        <v>3.8452712025000002</v>
      </c>
      <c r="AX39" s="39">
        <f t="shared" si="19"/>
        <v>5.2747821225000102</v>
      </c>
      <c r="AY39" s="39">
        <f t="shared" si="19"/>
        <v>3.177853522499996</v>
      </c>
      <c r="AZ39" s="39">
        <f t="shared" si="19"/>
        <v>3.9023455624999981</v>
      </c>
      <c r="BA39" s="46">
        <f t="shared" si="19"/>
        <v>4.3952627600000183</v>
      </c>
      <c r="BB39" s="40">
        <f t="shared" ref="BB39:BC39" si="27">IF(BB11&gt;0,((1+BB11/200)^2-1)*100,"")</f>
        <v>5.561240490000019</v>
      </c>
      <c r="BC39" s="39">
        <f t="shared" si="27"/>
        <v>5.938644022500017</v>
      </c>
      <c r="BD39" s="39">
        <f t="shared" si="19"/>
        <v>4.3768722499999857</v>
      </c>
      <c r="BE39" s="39">
        <f t="shared" si="19"/>
        <v>5.2327188900000099</v>
      </c>
      <c r="BF39" s="39">
        <f t="shared" si="19"/>
        <v>5.8779260899999963</v>
      </c>
      <c r="BG39" s="46">
        <f t="shared" si="19"/>
        <v>6.317752102499985</v>
      </c>
    </row>
    <row r="40" spans="1:60" x14ac:dyDescent="0.25">
      <c r="A40" s="31">
        <f t="shared" si="13"/>
        <v>41703</v>
      </c>
      <c r="B40" s="39" t="str">
        <f t="shared" si="24"/>
        <v/>
      </c>
      <c r="C40" s="46" t="str">
        <f t="shared" si="24"/>
        <v/>
      </c>
      <c r="D40" s="40">
        <f t="shared" si="24"/>
        <v>3.2733575224999978</v>
      </c>
      <c r="E40" s="46">
        <f>IF(E12&gt;0,((1+E12/200)^2-1)*100,"")</f>
        <v>3.9237524900000098</v>
      </c>
      <c r="F40" s="41">
        <f t="shared" si="24"/>
        <v>4.1134529599999858</v>
      </c>
      <c r="G40" s="41">
        <f t="shared" ref="G40:H40" si="28">IF(G12&gt;0,((1+G12/200)^2-1)*100,"")</f>
        <v>4.347246502500024</v>
      </c>
      <c r="H40" s="41">
        <f t="shared" si="28"/>
        <v>4.438180249999979</v>
      </c>
      <c r="I40" s="46">
        <f t="shared" si="24"/>
        <v>4.6365326400000129</v>
      </c>
      <c r="J40" s="40"/>
      <c r="K40" s="40"/>
      <c r="L40" s="78">
        <f t="shared" si="16"/>
        <v>41703</v>
      </c>
      <c r="M40" s="39">
        <f t="shared" ref="M40:BG40" si="29">IF(M12&gt;0,((1+M12/200)^2-1)*100,"")</f>
        <v>4.4851952400000172</v>
      </c>
      <c r="N40" s="39">
        <f t="shared" si="29"/>
        <v>4.7357794024999844</v>
      </c>
      <c r="O40" s="39">
        <f t="shared" si="29"/>
        <v>4.8606720224999789</v>
      </c>
      <c r="P40" s="39">
        <f t="shared" si="29"/>
        <v>5.0768504899999956</v>
      </c>
      <c r="Q40" s="39">
        <f t="shared" si="29"/>
        <v>5.6198121224999786</v>
      </c>
      <c r="R40" s="39">
        <f t="shared" si="29"/>
        <v>4.7869559025000008</v>
      </c>
      <c r="S40" s="39">
        <f t="shared" si="29"/>
        <v>4.9149518400000147</v>
      </c>
      <c r="T40" s="39">
        <f t="shared" si="29"/>
        <v>5.1732291599999813</v>
      </c>
      <c r="U40" s="39">
        <f t="shared" si="29"/>
        <v>6.3445625224999747</v>
      </c>
      <c r="V40" s="39">
        <f t="shared" si="29"/>
        <v>6.3022860899999866</v>
      </c>
      <c r="W40" s="39">
        <f t="shared" si="19"/>
        <v>6.8349632099999891</v>
      </c>
      <c r="X40" s="39" t="str">
        <f t="shared" si="29"/>
        <v/>
      </c>
      <c r="Y40" s="39">
        <f t="shared" si="29"/>
        <v>5.1845104025000088</v>
      </c>
      <c r="Z40" s="39">
        <f t="shared" si="29"/>
        <v>5.9293808400000092</v>
      </c>
      <c r="AA40" s="39">
        <f t="shared" si="29"/>
        <v>6.2012691600000114</v>
      </c>
      <c r="AB40" s="39">
        <f t="shared" si="29"/>
        <v>6.8132585024999859</v>
      </c>
      <c r="AC40" s="39">
        <f t="shared" si="29"/>
        <v>4.2920925224999795</v>
      </c>
      <c r="AD40" s="39" t="str">
        <f t="shared" si="29"/>
        <v/>
      </c>
      <c r="AE40" s="39">
        <f t="shared" si="29"/>
        <v>6.2270342224999942</v>
      </c>
      <c r="AF40" s="46">
        <f t="shared" ref="AF40" si="30">IF(AF12&gt;0,((1+AF12/200)^2-1)*100,"")</f>
        <v>6.116781690000006</v>
      </c>
      <c r="AG40" s="40">
        <f t="shared" si="29"/>
        <v>3.7708942400000112</v>
      </c>
      <c r="AH40" s="39">
        <f t="shared" si="29"/>
        <v>5.5787075224999816</v>
      </c>
      <c r="AI40" s="39">
        <f t="shared" si="29"/>
        <v>5.888216040000005</v>
      </c>
      <c r="AJ40" s="39">
        <f t="shared" si="29"/>
        <v>6.3218765625000062</v>
      </c>
      <c r="AK40" s="39" t="str">
        <f t="shared" si="29"/>
        <v/>
      </c>
      <c r="AL40" s="39">
        <f t="shared" si="29"/>
        <v>4.8105012900000244</v>
      </c>
      <c r="AM40" s="39">
        <f t="shared" si="29"/>
        <v>5.6187844099999884</v>
      </c>
      <c r="AN40" s="39">
        <f t="shared" si="29"/>
        <v>6.0261496100000089</v>
      </c>
      <c r="AO40" s="39">
        <f t="shared" si="29"/>
        <v>4.8064062499999949</v>
      </c>
      <c r="AP40" s="39">
        <f t="shared" si="29"/>
        <v>5.5848727024999878</v>
      </c>
      <c r="AQ40" s="39">
        <f t="shared" si="29"/>
        <v>5.6249507600000248</v>
      </c>
      <c r="AR40" s="39" t="str">
        <f t="shared" si="29"/>
        <v/>
      </c>
      <c r="AS40" s="39">
        <f t="shared" si="29"/>
        <v>4.4279610000000025</v>
      </c>
      <c r="AT40" s="39">
        <f t="shared" si="29"/>
        <v>4.443290062500016</v>
      </c>
      <c r="AU40" s="39">
        <f t="shared" si="29"/>
        <v>4.7501075624999833</v>
      </c>
      <c r="AV40" s="39">
        <f t="shared" si="29"/>
        <v>5.9489369225000033</v>
      </c>
      <c r="AW40" s="39">
        <f t="shared" si="29"/>
        <v>3.8839985224999873</v>
      </c>
      <c r="AX40" s="39">
        <f t="shared" si="29"/>
        <v>5.2747821225000102</v>
      </c>
      <c r="AY40" s="39">
        <f t="shared" si="29"/>
        <v>3.2601468900000041</v>
      </c>
      <c r="AZ40" s="39">
        <f t="shared" si="29"/>
        <v>3.939044502500022</v>
      </c>
      <c r="BA40" s="39">
        <f t="shared" si="29"/>
        <v>4.3901541224999896</v>
      </c>
      <c r="BB40" s="39">
        <f t="shared" ref="BB40:BC40" si="31">IF(BB12&gt;0,((1+BB12/200)^2-1)*100,"")</f>
        <v>5.561240490000019</v>
      </c>
      <c r="BC40" s="39">
        <f t="shared" si="31"/>
        <v>5.9448197025000038</v>
      </c>
      <c r="BD40" s="39">
        <f t="shared" si="29"/>
        <v>4.3840239224999911</v>
      </c>
      <c r="BE40" s="39">
        <f t="shared" si="29"/>
        <v>5.2337447225</v>
      </c>
      <c r="BF40" s="39">
        <f t="shared" si="29"/>
        <v>5.8779260899999963</v>
      </c>
      <c r="BG40" s="46">
        <f t="shared" si="29"/>
        <v>6.3198143224999948</v>
      </c>
    </row>
    <row r="41" spans="1:60" x14ac:dyDescent="0.25">
      <c r="A41" s="31">
        <f t="shared" si="13"/>
        <v>41704</v>
      </c>
      <c r="B41" s="39" t="str">
        <f t="shared" si="24"/>
        <v/>
      </c>
      <c r="C41" s="46" t="str">
        <f t="shared" si="24"/>
        <v/>
      </c>
      <c r="D41" s="40">
        <f t="shared" si="24"/>
        <v>3.2794550224999997</v>
      </c>
      <c r="E41" s="46">
        <f t="shared" si="24"/>
        <v>3.964533690000005</v>
      </c>
      <c r="F41" s="41">
        <f t="shared" si="24"/>
        <v>4.1542713599999725</v>
      </c>
      <c r="G41" s="41">
        <f t="shared" ref="G41:H41" si="32">IF(G13&gt;0,((1+G13/200)^2-1)*100,"")</f>
        <v>4.3881107025000254</v>
      </c>
      <c r="H41" s="41">
        <f t="shared" si="32"/>
        <v>4.4739515624999893</v>
      </c>
      <c r="I41" s="46">
        <f t="shared" si="24"/>
        <v>4.6651763600000118</v>
      </c>
      <c r="J41" s="40"/>
      <c r="K41" s="40"/>
      <c r="L41" s="78">
        <f t="shared" si="16"/>
        <v>41704</v>
      </c>
      <c r="M41" s="39">
        <f t="shared" ref="M41:BG41" si="33">IF(M13&gt;0,((1+M13/200)^2-1)*100,"")</f>
        <v>4.5209746024999831</v>
      </c>
      <c r="N41" s="39">
        <f t="shared" si="33"/>
        <v>4.7818376900000015</v>
      </c>
      <c r="O41" s="39">
        <f t="shared" si="33"/>
        <v>4.9170004099999831</v>
      </c>
      <c r="P41" s="39">
        <f t="shared" si="33"/>
        <v>5.1281102399999945</v>
      </c>
      <c r="Q41" s="39">
        <f t="shared" si="33"/>
        <v>5.677372002500003</v>
      </c>
      <c r="R41" s="39">
        <f t="shared" si="33"/>
        <v>4.0257204900000065</v>
      </c>
      <c r="S41" s="39">
        <f t="shared" si="33"/>
        <v>4.963098522500009</v>
      </c>
      <c r="T41" s="39">
        <f t="shared" si="33"/>
        <v>5.2234866224999843</v>
      </c>
      <c r="U41" s="39">
        <f t="shared" si="33"/>
        <v>6.3961305224999876</v>
      </c>
      <c r="V41" s="39">
        <f t="shared" si="33"/>
        <v>6.3600316099999832</v>
      </c>
      <c r="W41" s="39">
        <f t="shared" si="33"/>
        <v>6.8897515625000239</v>
      </c>
      <c r="X41" s="39" t="str">
        <f t="shared" si="33"/>
        <v/>
      </c>
      <c r="Y41" s="39">
        <f t="shared" si="33"/>
        <v>5.2337447225</v>
      </c>
      <c r="Z41" s="39">
        <f t="shared" si="33"/>
        <v>5.9859955025000078</v>
      </c>
      <c r="AA41" s="39">
        <f t="shared" si="33"/>
        <v>6.2579564224999995</v>
      </c>
      <c r="AB41" s="39">
        <f t="shared" si="33"/>
        <v>6.8721764099999971</v>
      </c>
      <c r="AC41" s="39">
        <f>IF(AC13&gt;0,((1+AC13/200)^2-1)*100,"")</f>
        <v>4.3257960000000262</v>
      </c>
      <c r="AD41" s="39" t="str">
        <f t="shared" si="33"/>
        <v/>
      </c>
      <c r="AE41" s="39">
        <f t="shared" si="33"/>
        <v>6.2765119024999816</v>
      </c>
      <c r="AF41" s="39">
        <f t="shared" ref="AF41" si="34">IF(AF13&gt;0,((1+AF13/200)^2-1)*100,"")</f>
        <v>6.1755072225000207</v>
      </c>
      <c r="AG41" s="39">
        <f t="shared" si="33"/>
        <v>3.7169112225000189</v>
      </c>
      <c r="AH41" s="39">
        <f t="shared" si="33"/>
        <v>5.6218675625000047</v>
      </c>
      <c r="AI41" s="39">
        <f t="shared" si="33"/>
        <v>5.9396732899999805</v>
      </c>
      <c r="AJ41" s="39">
        <f t="shared" si="33"/>
        <v>6.3765332100000016</v>
      </c>
      <c r="AK41" s="39" t="str">
        <f t="shared" si="33"/>
        <v/>
      </c>
      <c r="AL41" s="39">
        <f t="shared" si="33"/>
        <v>4.8360971024999921</v>
      </c>
      <c r="AM41" s="39">
        <f t="shared" si="33"/>
        <v>5.6650364225000027</v>
      </c>
      <c r="AN41" s="39">
        <f t="shared" si="33"/>
        <v>6.0807302024999954</v>
      </c>
      <c r="AO41" s="39">
        <f t="shared" si="33"/>
        <v>4.8524800625000086</v>
      </c>
      <c r="AP41" s="39">
        <f t="shared" si="33"/>
        <v>5.6403674224999811</v>
      </c>
      <c r="AQ41" s="39">
        <f t="shared" si="33"/>
        <v>5.6825120399999873</v>
      </c>
      <c r="AR41" s="39" t="str">
        <f t="shared" si="33"/>
        <v/>
      </c>
      <c r="AS41" s="39">
        <f t="shared" si="33"/>
        <v>4.455554122500005</v>
      </c>
      <c r="AT41" s="39">
        <f t="shared" si="33"/>
        <v>4.4719073225000239</v>
      </c>
      <c r="AU41" s="39">
        <f t="shared" si="33"/>
        <v>4.798216409999978</v>
      </c>
      <c r="AV41" s="39">
        <f t="shared" si="33"/>
        <v>6.0096752099999762</v>
      </c>
      <c r="AW41" s="39">
        <f t="shared" si="33"/>
        <v>3.8585192099999999</v>
      </c>
      <c r="AX41" s="39">
        <f t="shared" si="33"/>
        <v>5.3230112900000126</v>
      </c>
      <c r="AY41" s="39">
        <f t="shared" si="33"/>
        <v>3.1768377599999953</v>
      </c>
      <c r="AZ41" s="39">
        <f t="shared" si="33"/>
        <v>3.943122562500001</v>
      </c>
      <c r="BA41" s="39">
        <f t="shared" si="33"/>
        <v>4.4351144224999972</v>
      </c>
      <c r="BB41" s="39">
        <f t="shared" ref="BB41:BC41" si="35">IF(BB13&gt;0,((1+BB13/200)^2-1)*100,"")</f>
        <v>5.6198121224999786</v>
      </c>
      <c r="BC41" s="39">
        <f t="shared" si="35"/>
        <v>6.0076160000000156</v>
      </c>
      <c r="BD41" s="39">
        <f t="shared" si="33"/>
        <v>4.4034368399999746</v>
      </c>
      <c r="BE41" s="39">
        <f t="shared" si="33"/>
        <v>5.2809384224999922</v>
      </c>
      <c r="BF41" s="39">
        <f t="shared" si="33"/>
        <v>5.9355562499999959</v>
      </c>
      <c r="BG41" s="46">
        <f t="shared" si="33"/>
        <v>6.3620942400000047</v>
      </c>
    </row>
    <row r="42" spans="1:60" x14ac:dyDescent="0.25">
      <c r="A42" s="31">
        <f t="shared" si="13"/>
        <v>41705</v>
      </c>
      <c r="B42" s="39" t="str">
        <f t="shared" si="24"/>
        <v/>
      </c>
      <c r="C42" s="46" t="str">
        <f t="shared" si="24"/>
        <v/>
      </c>
      <c r="D42" s="40">
        <f t="shared" si="24"/>
        <v>3.2875853024999957</v>
      </c>
      <c r="E42" s="46">
        <f t="shared" si="24"/>
        <v>4.0002238025000247</v>
      </c>
      <c r="F42" s="41">
        <f t="shared" si="24"/>
        <v>4.1920355025000022</v>
      </c>
      <c r="G42" s="41">
        <f t="shared" ref="G42:H42" si="36">IF(G14&gt;0,((1+G14/200)^2-1)*100,"")</f>
        <v>4.4259172099999855</v>
      </c>
      <c r="H42" s="41">
        <f t="shared" si="36"/>
        <v>4.5107513025000046</v>
      </c>
      <c r="I42" s="46">
        <f t="shared" si="24"/>
        <v>4.7020097599999922</v>
      </c>
      <c r="J42" s="40"/>
      <c r="K42" s="40"/>
      <c r="L42" s="78">
        <f t="shared" si="16"/>
        <v>41705</v>
      </c>
      <c r="M42" s="39">
        <f t="shared" ref="M42:BG42" si="37">IF(M14&gt;0,((1+M14/200)^2-1)*100,"")</f>
        <v>4.5424451599999749</v>
      </c>
      <c r="N42" s="39">
        <f t="shared" si="37"/>
        <v>4.8258584024999829</v>
      </c>
      <c r="O42" s="39">
        <f t="shared" si="37"/>
        <v>4.9456824899999807</v>
      </c>
      <c r="P42" s="39">
        <f t="shared" si="37"/>
        <v>5.1732291599999813</v>
      </c>
      <c r="Q42" s="39">
        <f t="shared" si="37"/>
        <v>5.7164394224999748</v>
      </c>
      <c r="R42" s="39">
        <f t="shared" si="37"/>
        <v>3.1880114224999812</v>
      </c>
      <c r="S42" s="39">
        <f t="shared" si="37"/>
        <v>5.0030584099999942</v>
      </c>
      <c r="T42" s="39">
        <f t="shared" si="37"/>
        <v>5.239899822500016</v>
      </c>
      <c r="U42" s="39">
        <f t="shared" si="37"/>
        <v>6.4332672225000165</v>
      </c>
      <c r="V42" s="39">
        <f t="shared" si="37"/>
        <v>6.3992250000000084</v>
      </c>
      <c r="W42" s="39">
        <f t="shared" si="37"/>
        <v>6.9362810000000108</v>
      </c>
      <c r="X42" s="39" t="str">
        <f t="shared" si="37"/>
        <v/>
      </c>
      <c r="Y42" s="39">
        <f t="shared" si="37"/>
        <v>5.2747821225000102</v>
      </c>
      <c r="Z42" s="39">
        <f t="shared" si="37"/>
        <v>6.0096752099999762</v>
      </c>
      <c r="AA42" s="39">
        <f t="shared" si="37"/>
        <v>6.2960999999999823</v>
      </c>
      <c r="AB42" s="39">
        <f t="shared" si="37"/>
        <v>6.9176680100000221</v>
      </c>
      <c r="AC42" s="39">
        <f t="shared" si="37"/>
        <v>4.3206890624999827</v>
      </c>
      <c r="AD42" s="39" t="str">
        <f t="shared" si="37"/>
        <v/>
      </c>
      <c r="AE42" s="39">
        <f t="shared" si="37"/>
        <v>6.3033171224999851</v>
      </c>
      <c r="AF42" s="39">
        <f t="shared" ref="AF42" si="38">IF(AF14&gt;0,((1+AF14/200)^2-1)*100,"")</f>
        <v>6.2012691600000114</v>
      </c>
      <c r="AG42" s="39">
        <f t="shared" si="37"/>
        <v>3.701635560000005</v>
      </c>
      <c r="AH42" s="39">
        <f t="shared" si="37"/>
        <v>5.6557852099999861</v>
      </c>
      <c r="AI42" s="39">
        <f t="shared" si="37"/>
        <v>5.9767302499999841</v>
      </c>
      <c r="AJ42" s="39">
        <f t="shared" si="37"/>
        <v>6.4208876025000139</v>
      </c>
      <c r="AK42" s="39" t="str">
        <f t="shared" si="37"/>
        <v/>
      </c>
      <c r="AL42" s="39">
        <f t="shared" si="37"/>
        <v>4.8401927224999808</v>
      </c>
      <c r="AM42" s="39">
        <f t="shared" si="37"/>
        <v>5.7010172100000256</v>
      </c>
      <c r="AN42" s="39">
        <f t="shared" si="37"/>
        <v>6.116781690000006</v>
      </c>
      <c r="AO42" s="39">
        <f t="shared" si="37"/>
        <v>4.8883222499999768</v>
      </c>
      <c r="AP42" s="39">
        <f t="shared" si="37"/>
        <v>5.6804560100000234</v>
      </c>
      <c r="AQ42" s="39">
        <f t="shared" si="37"/>
        <v>5.7236368399999904</v>
      </c>
      <c r="AR42" s="39" t="str">
        <f t="shared" si="37"/>
        <v/>
      </c>
      <c r="AS42" s="39">
        <f t="shared" si="37"/>
        <v>4.467818902499987</v>
      </c>
      <c r="AT42" s="39">
        <f t="shared" si="37"/>
        <v>4.4851952400000172</v>
      </c>
      <c r="AU42" s="39">
        <f t="shared" si="37"/>
        <v>4.8719364900000173</v>
      </c>
      <c r="AV42" s="39">
        <f t="shared" si="37"/>
        <v>6.0457146224999869</v>
      </c>
      <c r="AW42" s="39">
        <f t="shared" si="37"/>
        <v>3.8575001024999889</v>
      </c>
      <c r="AX42" s="39">
        <f t="shared" si="37"/>
        <v>5.3620131599999787</v>
      </c>
      <c r="AY42" s="39">
        <f t="shared" si="37"/>
        <v>3.1392580624999722</v>
      </c>
      <c r="AZ42" s="39">
        <f>IF(AZ14&gt;0,((1+AZ14/200)^2-1)*100,"")</f>
        <v>3.9268108024999915</v>
      </c>
      <c r="BA42" s="39">
        <f t="shared" si="37"/>
        <v>4.4719073225000239</v>
      </c>
      <c r="BB42" s="39">
        <f t="shared" ref="BB42:BC42" si="39">IF(BB14&gt;0,((1+BB14/200)^2-1)*100,"")</f>
        <v>5.6598968100000313</v>
      </c>
      <c r="BC42" s="39">
        <f t="shared" si="39"/>
        <v>6.058072402499981</v>
      </c>
      <c r="BD42" s="39">
        <f>IF(BD14&gt;0,((1+BD14/200)^2-1)*100,"")</f>
        <v>4.4065022025000067</v>
      </c>
      <c r="BE42" s="39">
        <f t="shared" si="37"/>
        <v>5.3178800025000195</v>
      </c>
      <c r="BF42" s="39">
        <f t="shared" si="37"/>
        <v>5.9736419225000281</v>
      </c>
      <c r="BG42" s="46">
        <f t="shared" si="37"/>
        <v>6.3837530625000083</v>
      </c>
    </row>
    <row r="43" spans="1:60" x14ac:dyDescent="0.25">
      <c r="A43" s="31">
        <f t="shared" si="13"/>
        <v>41708</v>
      </c>
      <c r="B43" s="39" t="str">
        <f t="shared" si="24"/>
        <v/>
      </c>
      <c r="C43" s="46" t="str">
        <f t="shared" si="24"/>
        <v/>
      </c>
      <c r="D43" s="40">
        <f t="shared" si="24"/>
        <v>3.2896179225000211</v>
      </c>
      <c r="E43" s="46">
        <f t="shared" si="24"/>
        <v>4.005322889999996</v>
      </c>
      <c r="F43" s="41">
        <f t="shared" si="24"/>
        <v>4.1991808399999941</v>
      </c>
      <c r="G43" s="41">
        <f t="shared" ref="G43:H43" si="40">IF(G15&gt;0,((1+G15/200)^2-1)*100,"")</f>
        <v>4.4269391025000049</v>
      </c>
      <c r="H43" s="41">
        <f t="shared" si="40"/>
        <v>4.5219969599999965</v>
      </c>
      <c r="I43" s="46">
        <f t="shared" si="24"/>
        <v>4.71121912250001</v>
      </c>
      <c r="J43" s="40"/>
      <c r="K43" s="40"/>
      <c r="L43" s="78">
        <f t="shared" si="16"/>
        <v>41708</v>
      </c>
      <c r="M43" s="39">
        <f t="shared" ref="M43:BG43" si="41">IF(M15&gt;0,((1+M15/200)^2-1)*100,"")</f>
        <v>4.5271088225000256</v>
      </c>
      <c r="N43" s="39">
        <f t="shared" si="41"/>
        <v>4.8033350225000104</v>
      </c>
      <c r="O43" s="39">
        <f t="shared" si="41"/>
        <v>4.9200733024999943</v>
      </c>
      <c r="P43" s="39">
        <f t="shared" si="41"/>
        <v>5.1465668099999862</v>
      </c>
      <c r="Q43" s="39">
        <f t="shared" si="41"/>
        <v>5.6927924900000093</v>
      </c>
      <c r="R43" s="39">
        <f t="shared" si="41"/>
        <v>3.1301180900000114</v>
      </c>
      <c r="S43" s="39">
        <f t="shared" si="41"/>
        <v>4.9764176400000082</v>
      </c>
      <c r="T43" s="39">
        <f t="shared" si="41"/>
        <v>5.2388739600000012</v>
      </c>
      <c r="U43" s="39">
        <f t="shared" si="41"/>
        <v>6.4208876025000139</v>
      </c>
      <c r="V43" s="39">
        <f t="shared" si="41"/>
        <v>6.3785960000000141</v>
      </c>
      <c r="W43" s="39">
        <f t="shared" si="41"/>
        <v>6.8980227224999746</v>
      </c>
      <c r="X43" s="39" t="str">
        <f t="shared" si="41"/>
        <v/>
      </c>
      <c r="Y43" s="39">
        <f t="shared" si="41"/>
        <v>5.248106902500016</v>
      </c>
      <c r="Z43" s="39">
        <f t="shared" si="41"/>
        <v>5.9849660100000035</v>
      </c>
      <c r="AA43" s="39">
        <f t="shared" si="41"/>
        <v>6.2765119024999816</v>
      </c>
      <c r="AB43" s="39">
        <f t="shared" si="41"/>
        <v>6.8990566399999897</v>
      </c>
      <c r="AC43" s="39">
        <f t="shared" si="41"/>
        <v>4.2951562499999874</v>
      </c>
      <c r="AD43" s="39" t="str">
        <f t="shared" si="41"/>
        <v/>
      </c>
      <c r="AE43" s="39">
        <f t="shared" si="41"/>
        <v>6.293007022500019</v>
      </c>
      <c r="AF43" s="39">
        <f t="shared" ref="AF43" si="42">IF(AF15&gt;0,((1+AF15/200)^2-1)*100,"")</f>
        <v>6.1816898025000011</v>
      </c>
      <c r="AG43" s="39">
        <f t="shared" si="41"/>
        <v>3.6883975625000121</v>
      </c>
      <c r="AH43" s="39">
        <f t="shared" si="41"/>
        <v>5.6383118025000067</v>
      </c>
      <c r="AI43" s="39">
        <f t="shared" si="41"/>
        <v>5.9561422500000072</v>
      </c>
      <c r="AJ43" s="39">
        <f t="shared" si="41"/>
        <v>6.4085087024999821</v>
      </c>
      <c r="AK43" s="39" t="str">
        <f t="shared" si="41"/>
        <v/>
      </c>
      <c r="AL43" s="39">
        <f t="shared" si="41"/>
        <v>4.8381449025000078</v>
      </c>
      <c r="AM43" s="39">
        <f t="shared" si="41"/>
        <v>5.6814840224999719</v>
      </c>
      <c r="AN43" s="39">
        <f t="shared" si="41"/>
        <v>6.0972101224999964</v>
      </c>
      <c r="AO43" s="39">
        <f t="shared" si="41"/>
        <v>4.8842256899999992</v>
      </c>
      <c r="AP43" s="39">
        <f t="shared" si="41"/>
        <v>5.6568131024999913</v>
      </c>
      <c r="AQ43" s="39">
        <f t="shared" si="41"/>
        <v>5.7030734399999838</v>
      </c>
      <c r="AR43" s="39" t="str">
        <f t="shared" si="41"/>
        <v/>
      </c>
      <c r="AS43" s="39">
        <f t="shared" si="41"/>
        <v>4.4463560099999855</v>
      </c>
      <c r="AT43" s="39">
        <f t="shared" si="41"/>
        <v>4.4514660224999725</v>
      </c>
      <c r="AU43" s="39">
        <f t="shared" si="41"/>
        <v>4.8115250625000217</v>
      </c>
      <c r="AV43" s="39">
        <f t="shared" si="41"/>
        <v>6.0199715600000037</v>
      </c>
      <c r="AW43" s="39">
        <f t="shared" si="41"/>
        <v>3.8615765625000131</v>
      </c>
      <c r="AX43" s="39">
        <f t="shared" si="41"/>
        <v>5.3363532224999899</v>
      </c>
      <c r="AY43" s="39">
        <f t="shared" si="41"/>
        <v>3.1351958024999904</v>
      </c>
      <c r="AZ43" s="39">
        <f t="shared" si="41"/>
        <v>3.9217136400000019</v>
      </c>
      <c r="BA43" s="39">
        <f t="shared" si="41"/>
        <v>4.4483999999999968</v>
      </c>
      <c r="BB43" s="39">
        <f t="shared" ref="BB43:BC43" si="43">IF(BB15&gt;0,((1+BB15/200)^2-1)*100,"")</f>
        <v>5.6352284099999927</v>
      </c>
      <c r="BC43" s="39">
        <f t="shared" si="43"/>
        <v>6.0292387025000282</v>
      </c>
      <c r="BD43" s="39">
        <f t="shared" si="41"/>
        <v>4.3881107025000254</v>
      </c>
      <c r="BE43" s="39">
        <f t="shared" si="41"/>
        <v>5.2953038225000082</v>
      </c>
      <c r="BF43" s="39">
        <f t="shared" si="41"/>
        <v>5.9520248900000183</v>
      </c>
      <c r="BG43" s="46">
        <f t="shared" si="41"/>
        <v>6.375501822499996</v>
      </c>
    </row>
    <row r="44" spans="1:60" x14ac:dyDescent="0.25">
      <c r="A44" s="31">
        <f t="shared" si="13"/>
        <v>41709</v>
      </c>
      <c r="B44" s="39" t="str">
        <f t="shared" si="24"/>
        <v/>
      </c>
      <c r="C44" s="46" t="str">
        <f t="shared" si="24"/>
        <v/>
      </c>
      <c r="D44" s="40">
        <f t="shared" si="24"/>
        <v>3.2886016100000193</v>
      </c>
      <c r="E44" s="46">
        <f t="shared" si="24"/>
        <v>4.005322889999996</v>
      </c>
      <c r="F44" s="41">
        <f t="shared" si="24"/>
        <v>4.1930562500000157</v>
      </c>
      <c r="G44" s="41">
        <f t="shared" ref="G44:H44" si="44">IF(G16&gt;0,((1+G16/200)^2-1)*100,"")</f>
        <v>4.4208078225000058</v>
      </c>
      <c r="H44" s="41">
        <f t="shared" si="44"/>
        <v>4.5087067024999872</v>
      </c>
      <c r="I44" s="46">
        <f>IF(I16&gt;0,((1+I16/200)^2-1)*100,"")</f>
        <v>4.6989400625000011</v>
      </c>
      <c r="J44" s="40"/>
      <c r="K44" s="40"/>
      <c r="L44" s="78">
        <f t="shared" si="16"/>
        <v>41709</v>
      </c>
      <c r="M44" s="39">
        <f t="shared" ref="M44:BG44" si="45">IF(M16&gt;0,((1+M16/200)^2-1)*100,"")</f>
        <v>4.5087067024999872</v>
      </c>
      <c r="N44" s="39">
        <f t="shared" si="45"/>
        <v>4.7879795600000108</v>
      </c>
      <c r="O44" s="39">
        <f t="shared" si="45"/>
        <v>4.8975398024999839</v>
      </c>
      <c r="P44" s="39">
        <f t="shared" si="45"/>
        <v>5.1373383225000069</v>
      </c>
      <c r="Q44" s="39">
        <f t="shared" si="45"/>
        <v>5.6783999999999946</v>
      </c>
      <c r="R44" s="39">
        <f t="shared" si="45"/>
        <v>7.4466999224999997</v>
      </c>
      <c r="S44" s="39">
        <f t="shared" si="45"/>
        <v>4.9753930625000109</v>
      </c>
      <c r="T44" s="39">
        <f t="shared" si="45"/>
        <v>5.228615609999987</v>
      </c>
      <c r="U44" s="39">
        <f t="shared" si="45"/>
        <v>6.4033510400000049</v>
      </c>
      <c r="V44" s="39">
        <f t="shared" si="45"/>
        <v>6.3672509024999879</v>
      </c>
      <c r="W44" s="39">
        <f t="shared" si="45"/>
        <v>6.8752778025000127</v>
      </c>
      <c r="X44" s="39" t="str">
        <f t="shared" si="45"/>
        <v/>
      </c>
      <c r="Y44" s="39">
        <f t="shared" si="45"/>
        <v>5.2552883600000211</v>
      </c>
      <c r="Z44" s="39">
        <f t="shared" si="45"/>
        <v>5.9695242224999889</v>
      </c>
      <c r="AA44" s="39">
        <f t="shared" si="45"/>
        <v>6.2651722500000062</v>
      </c>
      <c r="AB44" s="39">
        <f t="shared" si="45"/>
        <v>6.8814807225000107</v>
      </c>
      <c r="AC44" s="39">
        <f t="shared" si="45"/>
        <v>4.2777957225000218</v>
      </c>
      <c r="AD44" s="39" t="str">
        <f t="shared" si="45"/>
        <v/>
      </c>
      <c r="AE44" s="39">
        <f t="shared" si="45"/>
        <v>6.2754809999999939</v>
      </c>
      <c r="AF44" s="39">
        <f t="shared" ref="AF44" si="46">IF(AF16&gt;0,((1+AF16/200)^2-1)*100,"")</f>
        <v>6.1672640625000108</v>
      </c>
      <c r="AG44" s="39">
        <f t="shared" si="45"/>
        <v>3.7046906024999826</v>
      </c>
      <c r="AH44" s="39">
        <f t="shared" si="45"/>
        <v>5.6259785024999731</v>
      </c>
      <c r="AI44" s="39">
        <f t="shared" si="45"/>
        <v>5.9448197025000038</v>
      </c>
      <c r="AJ44" s="39">
        <f t="shared" si="45"/>
        <v>6.386847359999992</v>
      </c>
      <c r="AK44" s="39" t="str">
        <f t="shared" si="45"/>
        <v/>
      </c>
      <c r="AL44" s="39">
        <f t="shared" si="45"/>
        <v>4.8299538224999994</v>
      </c>
      <c r="AM44" s="39">
        <f t="shared" si="45"/>
        <v>5.6701761600000067</v>
      </c>
      <c r="AN44" s="39">
        <f t="shared" si="45"/>
        <v>6.0848500625000135</v>
      </c>
      <c r="AO44" s="39">
        <f t="shared" si="45"/>
        <v>4.8729605625000172</v>
      </c>
      <c r="AP44" s="39">
        <f t="shared" si="45"/>
        <v>5.6434508900000013</v>
      </c>
      <c r="AQ44" s="39">
        <f t="shared" si="45"/>
        <v>5.6886802499999778</v>
      </c>
      <c r="AR44" s="39" t="str">
        <f t="shared" si="45"/>
        <v/>
      </c>
      <c r="AS44" s="39">
        <f t="shared" si="45"/>
        <v>4.4453340224999804</v>
      </c>
      <c r="AT44" s="39">
        <f t="shared" si="45"/>
        <v>4.4504440100000098</v>
      </c>
      <c r="AU44" s="39">
        <f t="shared" si="45"/>
        <v>4.7951453025000035</v>
      </c>
      <c r="AV44" s="39">
        <f t="shared" si="45"/>
        <v>6.0251199224999885</v>
      </c>
      <c r="AW44" s="39">
        <f t="shared" si="45"/>
        <v>3.8534237224999934</v>
      </c>
      <c r="AX44" s="39">
        <f t="shared" si="45"/>
        <v>5.320958759999983</v>
      </c>
      <c r="AY44" s="39">
        <f t="shared" si="45"/>
        <v>3.129102562500008</v>
      </c>
      <c r="AZ44" s="39">
        <f t="shared" si="45"/>
        <v>3.8992876099999796</v>
      </c>
      <c r="BA44" s="39">
        <f t="shared" si="45"/>
        <v>4.4351144224999972</v>
      </c>
      <c r="BB44" s="39">
        <f t="shared" ref="BB44:BC44" si="47">IF(BB16&gt;0,((1+BB16/200)^2-1)*100,"")</f>
        <v>5.6352284099999927</v>
      </c>
      <c r="BC44" s="39">
        <f t="shared" si="47"/>
        <v>6.0107048224999904</v>
      </c>
      <c r="BD44" s="39">
        <f t="shared" si="45"/>
        <v>4.3870890000000218</v>
      </c>
      <c r="BE44" s="39">
        <f t="shared" si="45"/>
        <v>5.2809384224999922</v>
      </c>
      <c r="BF44" s="39">
        <f t="shared" si="45"/>
        <v>5.9355562499999959</v>
      </c>
      <c r="BG44" s="46">
        <f t="shared" si="45"/>
        <v>6.38787880249998</v>
      </c>
    </row>
    <row r="45" spans="1:60" x14ac:dyDescent="0.25">
      <c r="A45" s="31">
        <f t="shared" si="13"/>
        <v>41710</v>
      </c>
      <c r="B45" s="39" t="str">
        <f t="shared" si="24"/>
        <v/>
      </c>
      <c r="C45" s="46" t="str">
        <f t="shared" si="24"/>
        <v/>
      </c>
      <c r="D45" s="40">
        <f t="shared" si="24"/>
        <v>3.3038468225000228</v>
      </c>
      <c r="E45" s="46">
        <f t="shared" si="24"/>
        <v>3.9890062499999823</v>
      </c>
      <c r="F45" s="41">
        <f t="shared" si="24"/>
        <v>4.1757042224999763</v>
      </c>
      <c r="G45" s="41">
        <f t="shared" ref="G45:H45" si="48">IF(G17&gt;0,((1+G17/200)^2-1)*100,"")</f>
        <v>4.4085458025000079</v>
      </c>
      <c r="H45" s="41">
        <f t="shared" si="48"/>
        <v>4.49746176000001</v>
      </c>
      <c r="I45" s="46">
        <f t="shared" si="24"/>
        <v>4.6846154025000031</v>
      </c>
      <c r="J45" s="40"/>
      <c r="K45" s="40"/>
      <c r="L45" s="78">
        <f t="shared" si="16"/>
        <v>41710</v>
      </c>
      <c r="M45" s="39">
        <f t="shared" ref="M45:BG45" si="49">IF(M17&gt;0,((1+M17/200)^2-1)*100,"")</f>
        <v>4.5291536024999912</v>
      </c>
      <c r="N45" s="39">
        <f t="shared" si="49"/>
        <v>4.8176678025000141</v>
      </c>
      <c r="O45" s="39">
        <f t="shared" si="49"/>
        <v>5.0348268224999826</v>
      </c>
      <c r="P45" s="39">
        <f t="shared" si="49"/>
        <v>5.1352876024999938</v>
      </c>
      <c r="Q45" s="39">
        <f t="shared" si="49"/>
        <v>5.6712041224999954</v>
      </c>
      <c r="R45" s="39">
        <f t="shared" si="49"/>
        <v>7.4456633599999877</v>
      </c>
      <c r="S45" s="39">
        <f t="shared" si="49"/>
        <v>4.9753930625000109</v>
      </c>
      <c r="T45" s="39">
        <f t="shared" si="49"/>
        <v>5.2306672399999865</v>
      </c>
      <c r="U45" s="39">
        <f t="shared" si="49"/>
        <v>6.390973160000013</v>
      </c>
      <c r="V45" s="39">
        <f t="shared" si="49"/>
        <v>6.3559064100000118</v>
      </c>
      <c r="W45" s="39">
        <f t="shared" si="49"/>
        <v>6.8525353025000069</v>
      </c>
      <c r="X45" s="39" t="str">
        <f t="shared" si="49"/>
        <v/>
      </c>
      <c r="Y45" s="39">
        <f t="shared" si="49"/>
        <v>5.240925690000009</v>
      </c>
      <c r="Z45" s="39">
        <f t="shared" si="49"/>
        <v>5.9798186225000105</v>
      </c>
      <c r="AA45" s="39">
        <f t="shared" si="49"/>
        <v>6.2538332024999699</v>
      </c>
      <c r="AB45" s="39">
        <f t="shared" si="49"/>
        <v>6.8649400024999974</v>
      </c>
      <c r="AC45" s="39">
        <f t="shared" si="49"/>
        <v>4.2665632099999851</v>
      </c>
      <c r="AD45" s="39" t="str">
        <f t="shared" si="49"/>
        <v/>
      </c>
      <c r="AE45" s="39">
        <f t="shared" si="49"/>
        <v>6.2631105599999959</v>
      </c>
      <c r="AF45" s="39">
        <f t="shared" ref="AF45" si="50">IF(AF17&gt;0,((1+AF17/200)^2-1)*100,"")</f>
        <v>6.1528393025000128</v>
      </c>
      <c r="AG45" s="39">
        <f t="shared" si="49"/>
        <v>3.7158928099999988</v>
      </c>
      <c r="AH45" s="39">
        <f t="shared" si="49"/>
        <v>5.6290617599999981</v>
      </c>
      <c r="AI45" s="39">
        <f t="shared" si="49"/>
        <v>5.9417318399999974</v>
      </c>
      <c r="AJ45" s="39">
        <f t="shared" si="49"/>
        <v>6.3765332100000016</v>
      </c>
      <c r="AK45" s="39" t="str">
        <f t="shared" si="49"/>
        <v/>
      </c>
      <c r="AL45" s="39">
        <f t="shared" si="49"/>
        <v>4.8504321225000036</v>
      </c>
      <c r="AM45" s="39">
        <f t="shared" si="49"/>
        <v>5.6701761600000067</v>
      </c>
      <c r="AN45" s="39">
        <f t="shared" si="49"/>
        <v>6.0797002499999753</v>
      </c>
      <c r="AO45" s="39">
        <f t="shared" si="49"/>
        <v>4.8750087224999739</v>
      </c>
      <c r="AP45" s="39">
        <f t="shared" si="49"/>
        <v>5.6372840000000091</v>
      </c>
      <c r="AQ45" s="39">
        <f t="shared" si="49"/>
        <v>5.6814840224999719</v>
      </c>
      <c r="AR45" s="39" t="str">
        <f t="shared" si="49"/>
        <v/>
      </c>
      <c r="AS45" s="39">
        <f t="shared" si="49"/>
        <v>4.4545320899999963</v>
      </c>
      <c r="AT45" s="39">
        <f t="shared" si="49"/>
        <v>4.4657747224999822</v>
      </c>
      <c r="AU45" s="39">
        <f t="shared" si="49"/>
        <v>4.8094775225000053</v>
      </c>
      <c r="AV45" s="39">
        <f t="shared" si="49"/>
        <v>6.0179122499999904</v>
      </c>
      <c r="AW45" s="39">
        <f t="shared" si="49"/>
        <v>3.8829792900000104</v>
      </c>
      <c r="AX45" s="39">
        <f t="shared" si="49"/>
        <v>5.31993250249998</v>
      </c>
      <c r="AY45" s="39">
        <f t="shared" si="49"/>
        <v>3.1372269225000027</v>
      </c>
      <c r="AZ45" s="39">
        <f t="shared" si="49"/>
        <v>3.9421030400000001</v>
      </c>
      <c r="BA45" s="39">
        <f t="shared" si="49"/>
        <v>4.4483999999999968</v>
      </c>
      <c r="BB45" s="39">
        <f t="shared" ref="BB45:BC45" si="51">IF(BB17&gt;0,((1+BB17/200)^2-1)*100,"")</f>
        <v>5.6146736100000094</v>
      </c>
      <c r="BC45" s="39">
        <f t="shared" si="51"/>
        <v>6.0024680624999771</v>
      </c>
      <c r="BD45" s="39">
        <f t="shared" si="49"/>
        <v>4.4054804099999956</v>
      </c>
      <c r="BE45" s="39">
        <f t="shared" si="49"/>
        <v>5.2860688099999997</v>
      </c>
      <c r="BF45" s="39">
        <f t="shared" si="49"/>
        <v>5.9304100625000133</v>
      </c>
      <c r="BG45" s="46">
        <f t="shared" si="49"/>
        <v>6.375501822499996</v>
      </c>
    </row>
    <row r="46" spans="1:60" x14ac:dyDescent="0.25">
      <c r="A46" s="31">
        <f t="shared" si="13"/>
        <v>41711</v>
      </c>
      <c r="B46" s="39" t="str">
        <f t="shared" si="24"/>
        <v/>
      </c>
      <c r="C46" s="46" t="str">
        <f t="shared" si="24"/>
        <v/>
      </c>
      <c r="D46" s="40">
        <f t="shared" si="24"/>
        <v>3.3373902500000163</v>
      </c>
      <c r="E46" s="46">
        <f t="shared" si="24"/>
        <v>4.001243610000027</v>
      </c>
      <c r="F46" s="41">
        <f t="shared" si="24"/>
        <v>4.1746835599999699</v>
      </c>
      <c r="G46" s="41">
        <f t="shared" ref="G46:H46" si="52">IF(G18&gt;0,((1+G18/200)^2-1)*100,"")</f>
        <v>4.3850456099999935</v>
      </c>
      <c r="H46" s="41">
        <f t="shared" si="52"/>
        <v>4.4596423024999776</v>
      </c>
      <c r="I46" s="46">
        <f t="shared" si="24"/>
        <v>4.64573912249997</v>
      </c>
      <c r="J46" s="40"/>
      <c r="K46" s="40"/>
      <c r="L46" s="78">
        <f t="shared" si="16"/>
        <v>41711</v>
      </c>
      <c r="M46" s="39">
        <f t="shared" ref="M46:BG46" si="53">IF(M18&gt;0,((1+M18/200)^2-1)*100,"")</f>
        <v>4.52608644000001</v>
      </c>
      <c r="N46" s="39">
        <f t="shared" si="53"/>
        <v>4.8852498225000041</v>
      </c>
      <c r="O46" s="39">
        <f t="shared" si="53"/>
        <v>5.1875872099999887</v>
      </c>
      <c r="P46" s="39">
        <f t="shared" si="53"/>
        <v>5.1783569225000159</v>
      </c>
      <c r="Q46" s="39">
        <f t="shared" si="53"/>
        <v>5.6886802499999778</v>
      </c>
      <c r="R46" s="39">
        <f t="shared" si="53"/>
        <v>7.4456633599999877</v>
      </c>
      <c r="S46" s="39">
        <f t="shared" si="53"/>
        <v>5.0286777224999968</v>
      </c>
      <c r="T46" s="39">
        <f t="shared" si="53"/>
        <v>5.2922254399999868</v>
      </c>
      <c r="U46" s="39">
        <f t="shared" si="53"/>
        <v>6.4157296399999897</v>
      </c>
      <c r="V46" s="39">
        <f t="shared" si="53"/>
        <v>6.366219559999986</v>
      </c>
      <c r="W46" s="39">
        <f t="shared" si="53"/>
        <v>6.8370304399999915</v>
      </c>
      <c r="X46" s="39" t="str">
        <f t="shared" si="53"/>
        <v/>
      </c>
      <c r="Y46" s="39">
        <f t="shared" si="53"/>
        <v>5.320958759999983</v>
      </c>
      <c r="Z46" s="39">
        <f t="shared" si="53"/>
        <v>5.9942316225000125</v>
      </c>
      <c r="AA46" s="39">
        <f t="shared" si="53"/>
        <v>6.2692956899999874</v>
      </c>
      <c r="AB46" s="39">
        <f t="shared" si="53"/>
        <v>6.8525353025000069</v>
      </c>
      <c r="AC46" s="39">
        <f t="shared" si="53"/>
        <v>4.2992412899999888</v>
      </c>
      <c r="AD46" s="39" t="str">
        <f t="shared" si="53"/>
        <v/>
      </c>
      <c r="AE46" s="39">
        <f t="shared" si="53"/>
        <v>6.283728359999996</v>
      </c>
      <c r="AF46" s="39">
        <f t="shared" ref="AF46" si="54">IF(AF18&gt;0,((1+AF18/200)^2-1)*100,"")</f>
        <v>6.1548999225000234</v>
      </c>
      <c r="AG46" s="39">
        <f t="shared" si="53"/>
        <v>3.7240402500000158</v>
      </c>
      <c r="AH46" s="39">
        <f t="shared" si="53"/>
        <v>5.685596122500014</v>
      </c>
      <c r="AI46" s="39">
        <f t="shared" si="53"/>
        <v>5.9798186225000105</v>
      </c>
      <c r="AJ46" s="39">
        <f t="shared" si="53"/>
        <v>6.3971620100000015</v>
      </c>
      <c r="AK46" s="39" t="str">
        <f t="shared" si="53"/>
        <v/>
      </c>
      <c r="AL46" s="39">
        <f t="shared" si="53"/>
        <v>4.8678402499999773</v>
      </c>
      <c r="AM46" s="39">
        <f t="shared" si="53"/>
        <v>5.7195239999999981</v>
      </c>
      <c r="AN46" s="39">
        <f t="shared" si="53"/>
        <v>6.1095709024999945</v>
      </c>
      <c r="AO46" s="39">
        <f t="shared" si="53"/>
        <v>4.9354384400000173</v>
      </c>
      <c r="AP46" s="39">
        <f t="shared" si="53"/>
        <v>5.6557852099999861</v>
      </c>
      <c r="AQ46" s="39">
        <f t="shared" si="53"/>
        <v>5.6927924900000093</v>
      </c>
      <c r="AR46" s="39" t="str">
        <f t="shared" si="53"/>
        <v/>
      </c>
      <c r="AS46" s="39">
        <f t="shared" si="53"/>
        <v>4.4811065599999811</v>
      </c>
      <c r="AT46" s="39">
        <f t="shared" si="53"/>
        <v>4.4749736900000059</v>
      </c>
      <c r="AU46" s="39">
        <f t="shared" si="53"/>
        <v>4.8586240025000116</v>
      </c>
      <c r="AV46" s="39">
        <f t="shared" si="53"/>
        <v>6.0374765024999721</v>
      </c>
      <c r="AW46" s="39">
        <f t="shared" si="53"/>
        <v>3.890114022500013</v>
      </c>
      <c r="AX46" s="39">
        <f t="shared" si="53"/>
        <v>5.364066089999997</v>
      </c>
      <c r="AY46" s="39">
        <f t="shared" si="53"/>
        <v>3.1748062499999952</v>
      </c>
      <c r="AZ46" s="39">
        <f t="shared" si="53"/>
        <v>3.9349665225000052</v>
      </c>
      <c r="BA46" s="39">
        <f t="shared" si="53"/>
        <v>4.4913284100000173</v>
      </c>
      <c r="BB46" s="39">
        <f t="shared" ref="BB46:BC46" si="55">IF(BB18&gt;0,((1+BB18/200)^2-1)*100,"")</f>
        <v>5.6290617599999981</v>
      </c>
      <c r="BC46" s="39">
        <f t="shared" si="55"/>
        <v>5.9962907024999845</v>
      </c>
      <c r="BD46" s="39">
        <f t="shared" si="53"/>
        <v>4.4177422499999786</v>
      </c>
      <c r="BE46" s="39">
        <f t="shared" si="53"/>
        <v>5.3353268900000028</v>
      </c>
      <c r="BF46" s="39">
        <f t="shared" si="53"/>
        <v>5.9479076099999917</v>
      </c>
      <c r="BG46" s="46">
        <f t="shared" si="53"/>
        <v>6.3713763225000219</v>
      </c>
    </row>
    <row r="47" spans="1:60" x14ac:dyDescent="0.25">
      <c r="A47" s="31">
        <f t="shared" si="13"/>
        <v>41712</v>
      </c>
      <c r="B47" s="39" t="str">
        <f t="shared" si="24"/>
        <v/>
      </c>
      <c r="C47" s="46" t="str">
        <f t="shared" si="24"/>
        <v/>
      </c>
      <c r="D47" s="40">
        <f t="shared" si="24"/>
        <v>3.3180767025000169</v>
      </c>
      <c r="E47" s="46">
        <f t="shared" si="24"/>
        <v>3.964533690000005</v>
      </c>
      <c r="F47" s="41">
        <f t="shared" si="24"/>
        <v>4.1389635225000276</v>
      </c>
      <c r="G47" s="41">
        <f t="shared" ref="G47:H47" si="56">IF(G19&gt;0,((1+G19/200)^2-1)*100,"")</f>
        <v>4.3390746225000054</v>
      </c>
      <c r="H47" s="41">
        <f t="shared" si="56"/>
        <v>4.4065022025000067</v>
      </c>
      <c r="I47" s="46">
        <f t="shared" si="24"/>
        <v>4.5905063024999748</v>
      </c>
      <c r="J47" s="40"/>
      <c r="K47" s="40"/>
      <c r="L47" s="78">
        <f t="shared" si="16"/>
        <v>41712</v>
      </c>
      <c r="M47" s="39">
        <f t="shared" ref="M47:BG47" si="57">IF(M19&gt;0,((1+M19/200)^2-1)*100,"")</f>
        <v>4.552670010000015</v>
      </c>
      <c r="N47" s="39">
        <f t="shared" si="57"/>
        <v>4.8729605625000172</v>
      </c>
      <c r="O47" s="39">
        <f t="shared" si="57"/>
        <v>4.9958855624999909</v>
      </c>
      <c r="P47" s="39">
        <f t="shared" si="57"/>
        <v>5.2060490000000126</v>
      </c>
      <c r="Q47" s="39">
        <f t="shared" si="57"/>
        <v>5.6783999999999946</v>
      </c>
      <c r="R47" s="39">
        <f t="shared" si="57"/>
        <v>7.4456633599999877</v>
      </c>
      <c r="S47" s="39">
        <f t="shared" si="57"/>
        <v>5.0758254224999799</v>
      </c>
      <c r="T47" s="39">
        <f t="shared" si="57"/>
        <v>5.3332742399999855</v>
      </c>
      <c r="U47" s="39">
        <f t="shared" si="57"/>
        <v>6.3981935025000158</v>
      </c>
      <c r="V47" s="39">
        <f t="shared" si="57"/>
        <v>6.3507500225000291</v>
      </c>
      <c r="W47" s="39">
        <f t="shared" si="57"/>
        <v>6.8184260900000071</v>
      </c>
      <c r="X47" s="39" t="str">
        <f t="shared" si="57"/>
        <v/>
      </c>
      <c r="Y47" s="39">
        <f t="shared" si="57"/>
        <v>5.3404586024999867</v>
      </c>
      <c r="Z47" s="39">
        <f t="shared" si="57"/>
        <v>6.0076160000000156</v>
      </c>
      <c r="AA47" s="39">
        <f t="shared" si="57"/>
        <v>6.2548639999999933</v>
      </c>
      <c r="AB47" s="39">
        <f t="shared" si="57"/>
        <v>6.8390976900000178</v>
      </c>
      <c r="AC47" s="39">
        <f t="shared" si="57"/>
        <v>4.3278388099999843</v>
      </c>
      <c r="AD47" s="39" t="str">
        <f t="shared" si="57"/>
        <v/>
      </c>
      <c r="AE47" s="39">
        <f t="shared" si="57"/>
        <v>6.2610488899999872</v>
      </c>
      <c r="AF47" s="39">
        <f t="shared" ref="AF47" si="58">IF(AF19&gt;0,((1+AF19/200)^2-1)*100,"")</f>
        <v>6.1445970224999868</v>
      </c>
      <c r="AG47" s="39">
        <f t="shared" si="57"/>
        <v>3.7484844900000036</v>
      </c>
      <c r="AH47" s="39">
        <f t="shared" si="57"/>
        <v>5.7112985599999888</v>
      </c>
      <c r="AI47" s="39">
        <f t="shared" si="57"/>
        <v>5.9901135224999846</v>
      </c>
      <c r="AJ47" s="39">
        <f t="shared" si="57"/>
        <v>6.3785960000000141</v>
      </c>
      <c r="AK47" s="39" t="str">
        <f t="shared" si="57"/>
        <v/>
      </c>
      <c r="AL47" s="39">
        <f t="shared" si="57"/>
        <v>4.8893464024999833</v>
      </c>
      <c r="AM47" s="39">
        <f t="shared" si="57"/>
        <v>5.7370041224999779</v>
      </c>
      <c r="AN47" s="39">
        <f t="shared" si="57"/>
        <v>6.1106010000000044</v>
      </c>
      <c r="AO47" s="39">
        <f t="shared" si="57"/>
        <v>4.9610495025000034</v>
      </c>
      <c r="AP47" s="39">
        <f t="shared" si="57"/>
        <v>5.6424230625000016</v>
      </c>
      <c r="AQ47" s="39">
        <f t="shared" si="57"/>
        <v>5.6763440099999896</v>
      </c>
      <c r="AR47" s="39" t="str">
        <f t="shared" si="57"/>
        <v/>
      </c>
      <c r="AS47" s="39">
        <f t="shared" si="57"/>
        <v>4.5025730224999894</v>
      </c>
      <c r="AT47" s="39">
        <f t="shared" si="57"/>
        <v>4.4913284100000173</v>
      </c>
      <c r="AU47" s="39">
        <f t="shared" si="57"/>
        <v>4.9118790224999875</v>
      </c>
      <c r="AV47" s="39">
        <f t="shared" si="57"/>
        <v>6.008645602500029</v>
      </c>
      <c r="AW47" s="39">
        <f t="shared" si="57"/>
        <v>3.8982683024999742</v>
      </c>
      <c r="AX47" s="39">
        <f t="shared" si="57"/>
        <v>5.3969156899999815</v>
      </c>
      <c r="AY47" s="39">
        <f t="shared" si="57"/>
        <v>3.175822002499995</v>
      </c>
      <c r="AZ47" s="39">
        <f t="shared" si="57"/>
        <v>3.9421030400000001</v>
      </c>
      <c r="BA47" s="39">
        <f t="shared" si="57"/>
        <v>4.5352880624999869</v>
      </c>
      <c r="BB47" s="39">
        <f t="shared" ref="BB47:BC47" si="59">IF(BB19&gt;0,((1+BB19/200)^2-1)*100,"")</f>
        <v>5.6146736100000094</v>
      </c>
      <c r="BC47" s="39">
        <f t="shared" si="59"/>
        <v>5.9839365224999996</v>
      </c>
      <c r="BD47" s="39">
        <f t="shared" si="57"/>
        <v>4.4300048100000211</v>
      </c>
      <c r="BE47" s="39">
        <f t="shared" si="57"/>
        <v>5.373304522500022</v>
      </c>
      <c r="BF47" s="39">
        <f t="shared" si="57"/>
        <v>5.9365855025000025</v>
      </c>
      <c r="BG47" s="46">
        <f t="shared" si="57"/>
        <v>6.3600316099999832</v>
      </c>
    </row>
    <row r="48" spans="1:60" x14ac:dyDescent="0.25">
      <c r="A48" s="31">
        <f t="shared" si="13"/>
        <v>41715</v>
      </c>
      <c r="B48" s="39" t="str">
        <f t="shared" si="24"/>
        <v/>
      </c>
      <c r="C48" s="46" t="str">
        <f t="shared" si="24"/>
        <v/>
      </c>
      <c r="D48" s="40">
        <f t="shared" si="24"/>
        <v>3.3394233599999712</v>
      </c>
      <c r="E48" s="46">
        <f t="shared" si="24"/>
        <v>3.9961446224999975</v>
      </c>
      <c r="F48" s="41">
        <f t="shared" si="24"/>
        <v>4.1624359999999916</v>
      </c>
      <c r="G48" s="41">
        <f t="shared" ref="G48:H48" si="60">IF(G20&gt;0,((1+G20/200)^2-1)*100,"")</f>
        <v>4.347246502500024</v>
      </c>
      <c r="H48" s="41">
        <f t="shared" si="60"/>
        <v>4.4085458025000079</v>
      </c>
      <c r="I48" s="46">
        <f t="shared" si="24"/>
        <v>4.5915289999999942</v>
      </c>
      <c r="J48" s="40"/>
      <c r="K48" s="40"/>
      <c r="L48" s="78">
        <f t="shared" si="16"/>
        <v>41715</v>
      </c>
      <c r="M48" s="39">
        <f t="shared" ref="M48:BG48" si="61">IF(M20&gt;0,((1+M20/200)^2-1)*100,"")</f>
        <v>4.6048245224999951</v>
      </c>
      <c r="N48" s="39">
        <f t="shared" si="61"/>
        <v>4.9210976100000137</v>
      </c>
      <c r="O48" s="39">
        <f t="shared" si="61"/>
        <v>5.0481504899999807</v>
      </c>
      <c r="P48" s="39">
        <f t="shared" si="61"/>
        <v>5.2573402499999755</v>
      </c>
      <c r="Q48" s="39">
        <f t="shared" si="61"/>
        <v>5.7184958024999899</v>
      </c>
      <c r="R48" s="39" t="str">
        <f t="shared" si="61"/>
        <v/>
      </c>
      <c r="S48" s="39">
        <f t="shared" si="61"/>
        <v>5.1209331224999932</v>
      </c>
      <c r="T48" s="39">
        <f t="shared" si="61"/>
        <v>5.3804902500000251</v>
      </c>
      <c r="U48" s="39">
        <f t="shared" si="61"/>
        <v>6.4023195224999885</v>
      </c>
      <c r="V48" s="39">
        <f t="shared" si="61"/>
        <v>6.3590003024999842</v>
      </c>
      <c r="W48" s="39">
        <f t="shared" si="61"/>
        <v>6.8287616399999918</v>
      </c>
      <c r="X48" s="39" t="str">
        <f t="shared" si="61"/>
        <v/>
      </c>
      <c r="Y48" s="39">
        <f t="shared" si="61"/>
        <v>5.3876762225000263</v>
      </c>
      <c r="Z48" s="39">
        <f t="shared" si="61"/>
        <v>6.0271793025000076</v>
      </c>
      <c r="AA48" s="39">
        <f t="shared" si="61"/>
        <v>6.2806355625000254</v>
      </c>
      <c r="AB48" s="39">
        <f t="shared" si="61"/>
        <v>6.8649400024999974</v>
      </c>
      <c r="AC48" s="39">
        <f t="shared" si="61"/>
        <v>4.3309030625000133</v>
      </c>
      <c r="AD48" s="39" t="str">
        <f t="shared" si="61"/>
        <v/>
      </c>
      <c r="AE48" s="39">
        <f t="shared" si="61"/>
        <v>6.2734192100000197</v>
      </c>
      <c r="AF48" s="39">
        <f t="shared" ref="AF48" si="62">IF(AF20&gt;0,((1+AF20/200)^2-1)*100,"")</f>
        <v>6.1672640625000108</v>
      </c>
      <c r="AG48" s="39">
        <f t="shared" si="61"/>
        <v>3.7780251225000061</v>
      </c>
      <c r="AH48" s="39">
        <f t="shared" si="61"/>
        <v>5.7606559999999973</v>
      </c>
      <c r="AI48" s="39">
        <f t="shared" si="61"/>
        <v>6.0282090000000066</v>
      </c>
      <c r="AJ48" s="39">
        <f t="shared" si="61"/>
        <v>6.3806588099999839</v>
      </c>
      <c r="AK48" s="39" t="str">
        <f t="shared" si="61"/>
        <v/>
      </c>
      <c r="AL48" s="39">
        <f t="shared" si="61"/>
        <v>4.9303166024999845</v>
      </c>
      <c r="AM48" s="39">
        <f t="shared" si="61"/>
        <v>5.7832820100000015</v>
      </c>
      <c r="AN48" s="39">
        <f t="shared" si="61"/>
        <v>6.1291436099999874</v>
      </c>
      <c r="AO48" s="39">
        <f t="shared" si="61"/>
        <v>5.0122810025000186</v>
      </c>
      <c r="AP48" s="39">
        <f t="shared" si="61"/>
        <v>5.6568131024999913</v>
      </c>
      <c r="AQ48" s="39">
        <f t="shared" si="61"/>
        <v>5.7041015624999858</v>
      </c>
      <c r="AR48" s="39" t="str">
        <f t="shared" si="61"/>
        <v/>
      </c>
      <c r="AS48" s="39">
        <f t="shared" si="61"/>
        <v>4.5577826224999951</v>
      </c>
      <c r="AT48" s="39">
        <f t="shared" si="61"/>
        <v>4.543467622499997</v>
      </c>
      <c r="AU48" s="39">
        <f t="shared" si="61"/>
        <v>4.9600249999999901</v>
      </c>
      <c r="AV48" s="39">
        <f t="shared" si="61"/>
        <v>6.0385062499999975</v>
      </c>
      <c r="AW48" s="39">
        <f t="shared" si="61"/>
        <v>3.9247719225000255</v>
      </c>
      <c r="AX48" s="39">
        <f t="shared" si="61"/>
        <v>5.442092250000008</v>
      </c>
      <c r="AY48" s="39">
        <f t="shared" si="61"/>
        <v>3.2438888099999952</v>
      </c>
      <c r="AZ48" s="39">
        <f t="shared" si="61"/>
        <v>3.987986502499985</v>
      </c>
      <c r="BA48" s="39">
        <f t="shared" si="61"/>
        <v>4.5915289999999942</v>
      </c>
      <c r="BB48" s="39">
        <f t="shared" ref="BB48:BC48" si="63">IF(BB20&gt;0,((1+BB20/200)^2-1)*100,"")</f>
        <v>5.6516736900000142</v>
      </c>
      <c r="BC48" s="39">
        <f t="shared" si="63"/>
        <v>6.0158529600000232</v>
      </c>
      <c r="BD48" s="39">
        <f t="shared" si="61"/>
        <v>4.467818902499987</v>
      </c>
      <c r="BE48" s="39">
        <f t="shared" si="61"/>
        <v>5.4215562500000036</v>
      </c>
      <c r="BF48" s="39">
        <f t="shared" si="61"/>
        <v>6.0034976399999884</v>
      </c>
      <c r="BG48" s="46">
        <f t="shared" si="61"/>
        <v>6.3858159225000266</v>
      </c>
    </row>
    <row r="49" spans="1:59" x14ac:dyDescent="0.25">
      <c r="A49" s="31">
        <f t="shared" si="13"/>
        <v>41716</v>
      </c>
      <c r="B49" s="39" t="str">
        <f t="shared" ref="B49:I58" si="64">IF(B21&gt;0,((1+B21/200)^2-1)*100,"")</f>
        <v/>
      </c>
      <c r="C49" s="46" t="str">
        <f t="shared" si="64"/>
        <v/>
      </c>
      <c r="D49" s="40">
        <f t="shared" si="64"/>
        <v>3.3709391225000163</v>
      </c>
      <c r="E49" s="46">
        <f t="shared" si="64"/>
        <v>4.0573407224999913</v>
      </c>
      <c r="F49" s="41">
        <f t="shared" si="64"/>
        <v>4.2206183225000027</v>
      </c>
      <c r="G49" s="41">
        <f t="shared" ref="G49:H49" si="65">IF(G21&gt;0,((1+G21/200)^2-1)*100,"")</f>
        <v>4.4085458025000079</v>
      </c>
      <c r="H49" s="41">
        <f t="shared" si="65"/>
        <v>4.4729294399999731</v>
      </c>
      <c r="I49" s="46">
        <f t="shared" si="64"/>
        <v>4.6600611224999922</v>
      </c>
      <c r="J49" s="40"/>
      <c r="K49" s="40"/>
      <c r="L49" s="78">
        <f t="shared" si="16"/>
        <v>41716</v>
      </c>
      <c r="M49" s="39">
        <f t="shared" ref="M49:BG49" si="66">IF(M21&gt;0,((1+M21/200)^2-1)*100,"")</f>
        <v>4.6119839999999801</v>
      </c>
      <c r="N49" s="39">
        <f t="shared" si="66"/>
        <v>4.9251948899999842</v>
      </c>
      <c r="O49" s="39">
        <f t="shared" si="66"/>
        <v>5.1506684900000099</v>
      </c>
      <c r="P49" s="39">
        <f t="shared" si="66"/>
        <v>5.2378481024999868</v>
      </c>
      <c r="Q49" s="39">
        <f t="shared" si="66"/>
        <v>5.7184958024999899</v>
      </c>
      <c r="R49" s="39" t="str">
        <f t="shared" si="66"/>
        <v/>
      </c>
      <c r="S49" s="39">
        <f t="shared" si="66"/>
        <v>5.0912019599999914</v>
      </c>
      <c r="T49" s="39">
        <f t="shared" si="66"/>
        <v>5.3507224025000077</v>
      </c>
      <c r="U49" s="39">
        <f t="shared" si="66"/>
        <v>6.4146980624999905</v>
      </c>
      <c r="V49" s="39">
        <f t="shared" si="66"/>
        <v>6.3796274024999766</v>
      </c>
      <c r="W49" s="39">
        <f t="shared" si="66"/>
        <v>6.8546027025000233</v>
      </c>
      <c r="X49" s="39" t="str">
        <f t="shared" si="66"/>
        <v/>
      </c>
      <c r="Y49" s="39">
        <f t="shared" si="66"/>
        <v>5.3579073600000138</v>
      </c>
      <c r="Z49" s="39">
        <f t="shared" si="66"/>
        <v>6.0210012224999998</v>
      </c>
      <c r="AA49" s="39">
        <f t="shared" si="66"/>
        <v>6.2826974224999832</v>
      </c>
      <c r="AB49" s="39">
        <f t="shared" si="66"/>
        <v>6.8690750624999852</v>
      </c>
      <c r="AC49" s="39">
        <f t="shared" si="66"/>
        <v>4.3217104399999817</v>
      </c>
      <c r="AD49" s="39" t="str">
        <f t="shared" si="66"/>
        <v/>
      </c>
      <c r="AE49" s="39">
        <f t="shared" si="66"/>
        <v>6.2868212025000147</v>
      </c>
      <c r="AF49" s="39">
        <f t="shared" ref="AF49" si="67">IF(AF21&gt;0,((1+AF21/200)^2-1)*100,"")</f>
        <v>6.1734464024999935</v>
      </c>
      <c r="AG49" s="39">
        <f t="shared" si="66"/>
        <v>3.7851562499999991</v>
      </c>
      <c r="AH49" s="39">
        <f t="shared" si="66"/>
        <v>5.74625889</v>
      </c>
      <c r="AI49" s="39">
        <f t="shared" si="66"/>
        <v>6.0210012224999998</v>
      </c>
      <c r="AJ49" s="39">
        <f t="shared" si="66"/>
        <v>6.3889102499999906</v>
      </c>
      <c r="AK49" s="39" t="str">
        <f t="shared" si="66"/>
        <v/>
      </c>
      <c r="AL49" s="39">
        <f t="shared" si="66"/>
        <v>4.9170004099999831</v>
      </c>
      <c r="AM49" s="39">
        <f t="shared" si="66"/>
        <v>5.772997159999993</v>
      </c>
      <c r="AN49" s="39">
        <f t="shared" si="66"/>
        <v>6.1250228900000092</v>
      </c>
      <c r="AO49" s="39">
        <f t="shared" si="66"/>
        <v>4.993836222499981</v>
      </c>
      <c r="AP49" s="39">
        <f t="shared" si="66"/>
        <v>5.6722320900000067</v>
      </c>
      <c r="AQ49" s="39">
        <f t="shared" si="66"/>
        <v>5.7030734399999838</v>
      </c>
      <c r="AR49" s="39" t="str">
        <f t="shared" si="66"/>
        <v/>
      </c>
      <c r="AS49" s="39">
        <f t="shared" si="66"/>
        <v>4.5250640625000171</v>
      </c>
      <c r="AT49" s="39">
        <f t="shared" si="66"/>
        <v>4.5127959225000236</v>
      </c>
      <c r="AU49" s="39">
        <f t="shared" si="66"/>
        <v>4.9159761224999876</v>
      </c>
      <c r="AV49" s="39">
        <f t="shared" si="66"/>
        <v>6.0395360025000011</v>
      </c>
      <c r="AW49" s="39">
        <f t="shared" si="66"/>
        <v>3.9115196900000315</v>
      </c>
      <c r="AX49" s="39">
        <f t="shared" si="66"/>
        <v>5.4287436225000096</v>
      </c>
      <c r="AY49" s="39">
        <f>IF(AY21&gt;0,((1+AY21/200)^2-1)*100,"")</f>
        <v>3.2337281600000045</v>
      </c>
      <c r="AZ49" s="39">
        <f t="shared" si="66"/>
        <v>3.9798287025000212</v>
      </c>
      <c r="BA49" s="39">
        <f t="shared" si="66"/>
        <v>4.5536925225000191</v>
      </c>
      <c r="BB49" s="39">
        <f t="shared" ref="BB49:BC49" si="68">IF(BB21&gt;0,((1+BB21/200)^2-1)*100,"")</f>
        <v>5.6516736900000142</v>
      </c>
      <c r="BC49" s="39">
        <f t="shared" si="68"/>
        <v>6.0137936900000133</v>
      </c>
      <c r="BD49" s="39">
        <f t="shared" si="66"/>
        <v>4.4453340224999804</v>
      </c>
      <c r="BE49" s="39">
        <f t="shared" si="66"/>
        <v>5.4020489025000229</v>
      </c>
      <c r="BF49" s="39">
        <f t="shared" si="66"/>
        <v>5.9633478225000092</v>
      </c>
      <c r="BG49" s="46">
        <f t="shared" si="66"/>
        <v>6.3920046225000249</v>
      </c>
    </row>
    <row r="50" spans="1:59" x14ac:dyDescent="0.25">
      <c r="A50" s="31">
        <f t="shared" si="13"/>
        <v>41717</v>
      </c>
      <c r="B50" s="39" t="str">
        <f t="shared" si="64"/>
        <v/>
      </c>
      <c r="C50" s="46" t="str">
        <f t="shared" si="64"/>
        <v/>
      </c>
      <c r="D50" s="40">
        <f t="shared" si="64"/>
        <v>3.3516224400000239</v>
      </c>
      <c r="E50" s="46">
        <f t="shared" si="64"/>
        <v>4.0583608099999946</v>
      </c>
      <c r="F50" s="41">
        <f t="shared" si="64"/>
        <v>4.2247019024999943</v>
      </c>
      <c r="G50" s="41">
        <f t="shared" ref="G50:H50" si="69">IF(G22&gt;0,((1+G22/200)^2-1)*100,"")</f>
        <v>4.4095676100000203</v>
      </c>
      <c r="H50" s="41">
        <f t="shared" si="69"/>
        <v>4.4749736900000059</v>
      </c>
      <c r="I50" s="46">
        <f t="shared" si="64"/>
        <v>4.6610841599999953</v>
      </c>
      <c r="J50" s="40"/>
      <c r="K50" s="40"/>
      <c r="L50" s="78">
        <f t="shared" si="16"/>
        <v>41717</v>
      </c>
      <c r="M50" s="39">
        <f t="shared" ref="M50:BG50" si="70">IF(M22&gt;0,((1+M22/200)^2-1)*100,"")</f>
        <v>4.5853928899999952</v>
      </c>
      <c r="N50" s="39">
        <f t="shared" si="70"/>
        <v>4.9364628225000207</v>
      </c>
      <c r="O50" s="39">
        <f t="shared" si="70"/>
        <v>5.2593921599999982</v>
      </c>
      <c r="P50" s="39">
        <f t="shared" si="70"/>
        <v>5.2563143025000203</v>
      </c>
      <c r="Q50" s="39">
        <f t="shared" si="70"/>
        <v>5.7370041224999779</v>
      </c>
      <c r="R50" s="39" t="str">
        <f t="shared" si="70"/>
        <v/>
      </c>
      <c r="S50" s="39">
        <f t="shared" si="70"/>
        <v>5.0973528899999732</v>
      </c>
      <c r="T50" s="39">
        <f t="shared" si="70"/>
        <v>5.3650925624999957</v>
      </c>
      <c r="U50" s="39">
        <f t="shared" si="70"/>
        <v>6.4188244025000118</v>
      </c>
      <c r="V50" s="39">
        <f t="shared" si="70"/>
        <v>6.3950990399999963</v>
      </c>
      <c r="W50" s="39">
        <f t="shared" si="70"/>
        <v>6.8484005624999789</v>
      </c>
      <c r="X50" s="39" t="str">
        <f t="shared" si="70"/>
        <v/>
      </c>
      <c r="Y50" s="39">
        <f t="shared" si="70"/>
        <v>5.3753575624999828</v>
      </c>
      <c r="Z50" s="39">
        <f t="shared" si="70"/>
        <v>6.0549828900000158</v>
      </c>
      <c r="AA50" s="39">
        <f t="shared" si="70"/>
        <v>6.2981620099999969</v>
      </c>
      <c r="AB50" s="39">
        <f t="shared" si="70"/>
        <v>6.8814807225000107</v>
      </c>
      <c r="AC50" s="39">
        <f t="shared" si="70"/>
        <v>4.2931137599999891</v>
      </c>
      <c r="AD50" s="39" t="str">
        <f t="shared" si="70"/>
        <v/>
      </c>
      <c r="AE50" s="39">
        <f t="shared" si="70"/>
        <v>6.2847593025000092</v>
      </c>
      <c r="AF50" s="39">
        <f t="shared" ref="AF50" si="71">IF(AF22&gt;0,((1+AF22/200)^2-1)*100,"")</f>
        <v>6.1837507024999683</v>
      </c>
      <c r="AG50" s="39">
        <f t="shared" si="70"/>
        <v>3.7668195599999788</v>
      </c>
      <c r="AH50" s="39">
        <f t="shared" si="70"/>
        <v>5.7637412225000073</v>
      </c>
      <c r="AI50" s="39">
        <f t="shared" si="70"/>
        <v>6.014823322500007</v>
      </c>
      <c r="AJ50" s="39">
        <f t="shared" si="70"/>
        <v>6.366219559999986</v>
      </c>
      <c r="AK50" s="39" t="str">
        <f t="shared" si="70"/>
        <v/>
      </c>
      <c r="AL50" s="39">
        <f t="shared" si="70"/>
        <v>4.9210976100000137</v>
      </c>
      <c r="AM50" s="39">
        <f t="shared" si="70"/>
        <v>5.789453159999991</v>
      </c>
      <c r="AN50" s="39">
        <f t="shared" si="70"/>
        <v>6.1435667599999855</v>
      </c>
      <c r="AO50" s="39">
        <f t="shared" si="70"/>
        <v>5.0112562500000069</v>
      </c>
      <c r="AP50" s="39">
        <f t="shared" si="70"/>
        <v>5.6742880399999862</v>
      </c>
      <c r="AQ50" s="39">
        <f t="shared" si="70"/>
        <v>5.7215804100000156</v>
      </c>
      <c r="AR50" s="39" t="str">
        <f t="shared" si="70"/>
        <v/>
      </c>
      <c r="AS50" s="39">
        <f t="shared" si="70"/>
        <v>4.5393778024999998</v>
      </c>
      <c r="AT50" s="39">
        <f t="shared" si="70"/>
        <v>4.5332432225000163</v>
      </c>
      <c r="AU50" s="39">
        <f t="shared" si="70"/>
        <v>4.9344140625000144</v>
      </c>
      <c r="AV50" s="39">
        <f t="shared" si="70"/>
        <v>6.0549828900000158</v>
      </c>
      <c r="AW50" s="39">
        <f t="shared" si="70"/>
        <v>3.9145778224999983</v>
      </c>
      <c r="AX50" s="39">
        <f t="shared" si="70"/>
        <v>5.4195027600000056</v>
      </c>
      <c r="AY50" s="39">
        <f t="shared" si="70"/>
        <v>3.52859001000001</v>
      </c>
      <c r="AZ50" s="39">
        <f t="shared" si="70"/>
        <v>3.9869667600000103</v>
      </c>
      <c r="BA50" s="39">
        <f t="shared" si="70"/>
        <v>4.5659630625000114</v>
      </c>
      <c r="BB50" s="39">
        <f t="shared" ref="BB50:BC50" si="72">IF(BB22&gt;0,((1+BB22/200)^2-1)*100,"")</f>
        <v>5.6701761600000067</v>
      </c>
      <c r="BC50" s="39">
        <f t="shared" si="72"/>
        <v>6.0251199224999885</v>
      </c>
      <c r="BD50" s="39">
        <f t="shared" si="70"/>
        <v>4.455554122500005</v>
      </c>
      <c r="BE50" s="39">
        <f t="shared" si="70"/>
        <v>5.4195027600000056</v>
      </c>
      <c r="BF50" s="39">
        <f t="shared" si="70"/>
        <v>6.0240902399999907</v>
      </c>
      <c r="BG50" s="46">
        <f t="shared" si="70"/>
        <v>6.3981935025000158</v>
      </c>
    </row>
    <row r="51" spans="1:59" x14ac:dyDescent="0.25">
      <c r="A51" s="31">
        <f t="shared" si="13"/>
        <v>41718</v>
      </c>
      <c r="B51" s="39" t="str">
        <f t="shared" si="64"/>
        <v/>
      </c>
      <c r="C51" s="46" t="str">
        <f t="shared" si="64"/>
        <v/>
      </c>
      <c r="D51" s="40">
        <f t="shared" si="64"/>
        <v>3.3689057024999913</v>
      </c>
      <c r="E51" s="46">
        <f t="shared" si="64"/>
        <v>4.1052902399999702</v>
      </c>
      <c r="F51" s="41">
        <f t="shared" si="64"/>
        <v>4.2757534025000155</v>
      </c>
      <c r="G51" s="41">
        <f t="shared" ref="G51:H51" si="73">IF(G23&gt;0,((1+G23/200)^2-1)*100,"")</f>
        <v>4.4627084900000114</v>
      </c>
      <c r="H51" s="41">
        <f t="shared" si="73"/>
        <v>4.5219969599999965</v>
      </c>
      <c r="I51" s="46">
        <f t="shared" si="64"/>
        <v>4.7081492899999855</v>
      </c>
      <c r="J51" s="40"/>
      <c r="K51" s="40"/>
      <c r="L51" s="78">
        <f t="shared" si="16"/>
        <v>41718</v>
      </c>
      <c r="M51" s="39">
        <f t="shared" ref="M51:BG51" si="74">IF(M23&gt;0,((1+M23/200)^2-1)*100,"")</f>
        <v>4.5792569599999888</v>
      </c>
      <c r="N51" s="39">
        <f t="shared" si="74"/>
        <v>4.8780810000000008</v>
      </c>
      <c r="O51" s="39">
        <f t="shared" si="74"/>
        <v>5.0081820224999962</v>
      </c>
      <c r="P51" s="39">
        <f t="shared" si="74"/>
        <v>5.218357759999992</v>
      </c>
      <c r="Q51" s="39">
        <f t="shared" si="74"/>
        <v>5.7174676099999822</v>
      </c>
      <c r="R51" s="39" t="str">
        <f t="shared" si="74"/>
        <v/>
      </c>
      <c r="S51" s="39">
        <f t="shared" si="74"/>
        <v>5.0635250024999801</v>
      </c>
      <c r="T51" s="39">
        <f t="shared" si="74"/>
        <v>5.3250638400000216</v>
      </c>
      <c r="U51" s="39">
        <f t="shared" si="74"/>
        <v>6.4146980624999905</v>
      </c>
      <c r="V51" s="39">
        <f t="shared" si="74"/>
        <v>6.3816902224999916</v>
      </c>
      <c r="W51" s="39">
        <f t="shared" si="74"/>
        <v>6.8525353025000069</v>
      </c>
      <c r="X51" s="39" t="str">
        <f t="shared" si="74"/>
        <v/>
      </c>
      <c r="Y51" s="39">
        <f t="shared" si="74"/>
        <v>5.3332742399999855</v>
      </c>
      <c r="Z51" s="39">
        <f t="shared" si="74"/>
        <v>6.0199715600000037</v>
      </c>
      <c r="AA51" s="39">
        <f t="shared" si="74"/>
        <v>6.2857902500000007</v>
      </c>
      <c r="AB51" s="39">
        <f t="shared" si="74"/>
        <v>6.8690750624999852</v>
      </c>
      <c r="AC51" s="39">
        <f t="shared" si="74"/>
        <v>4.3186463225000082</v>
      </c>
      <c r="AD51" s="39" t="str">
        <f t="shared" si="74"/>
        <v/>
      </c>
      <c r="AE51" s="39">
        <f t="shared" si="74"/>
        <v>6.2857902500000007</v>
      </c>
      <c r="AF51" s="39">
        <f t="shared" ref="AF51" si="75">IF(AF23&gt;0,((1+AF23/200)^2-1)*100,"")</f>
        <v>6.1734464024999935</v>
      </c>
      <c r="AG51" s="39">
        <f t="shared" si="74"/>
        <v>3.7189480624999716</v>
      </c>
      <c r="AH51" s="39">
        <f t="shared" si="74"/>
        <v>5.7287780025000234</v>
      </c>
      <c r="AI51" s="39">
        <f t="shared" si="74"/>
        <v>5.9932020900000049</v>
      </c>
      <c r="AJ51" s="39">
        <f t="shared" si="74"/>
        <v>6.366219559999986</v>
      </c>
      <c r="AK51" s="39" t="str">
        <f t="shared" si="74"/>
        <v/>
      </c>
      <c r="AL51" s="39">
        <f t="shared" si="74"/>
        <v>4.8883222499999768</v>
      </c>
      <c r="AM51" s="39">
        <f t="shared" si="74"/>
        <v>5.7657980624999938</v>
      </c>
      <c r="AN51" s="39">
        <f t="shared" si="74"/>
        <v>6.1270832400000197</v>
      </c>
      <c r="AO51" s="39">
        <f t="shared" si="74"/>
        <v>4.9743684899999918</v>
      </c>
      <c r="AP51" s="39">
        <f t="shared" si="74"/>
        <v>5.6742880399999862</v>
      </c>
      <c r="AQ51" s="39">
        <f t="shared" si="74"/>
        <v>5.7082141025000199</v>
      </c>
      <c r="AR51" s="39" t="str">
        <f t="shared" si="74"/>
        <v/>
      </c>
      <c r="AS51" s="39">
        <f t="shared" si="74"/>
        <v>4.49746176000001</v>
      </c>
      <c r="AT51" s="39">
        <f t="shared" si="74"/>
        <v>4.4862174224999718</v>
      </c>
      <c r="AU51" s="39">
        <f t="shared" si="74"/>
        <v>4.8842256899999992</v>
      </c>
      <c r="AV51" s="39">
        <f t="shared" si="74"/>
        <v>6.0395360025000011</v>
      </c>
      <c r="AW51" s="39">
        <f t="shared" si="74"/>
        <v>3.8717680624999806</v>
      </c>
      <c r="AX51" s="39">
        <f t="shared" si="74"/>
        <v>5.3876762225000263</v>
      </c>
      <c r="AY51" s="39">
        <f t="shared" si="74"/>
        <v>3.2042651025000035</v>
      </c>
      <c r="AZ51" s="39">
        <f t="shared" si="74"/>
        <v>3.9410835224999996</v>
      </c>
      <c r="BA51" s="39">
        <f t="shared" si="74"/>
        <v>4.5199522500000144</v>
      </c>
      <c r="BB51" s="39">
        <f t="shared" ref="BB51:BC51" si="76">IF(BB23&gt;0,((1+BB23/200)^2-1)*100,"")</f>
        <v>5.6506458225000111</v>
      </c>
      <c r="BC51" s="39">
        <f t="shared" si="76"/>
        <v>6.0107048224999904</v>
      </c>
      <c r="BD51" s="39">
        <f t="shared" si="74"/>
        <v>4.4259172099999855</v>
      </c>
      <c r="BE51" s="39">
        <f t="shared" si="74"/>
        <v>5.3825433599999917</v>
      </c>
      <c r="BF51" s="39">
        <f t="shared" si="74"/>
        <v>5.9736419225000281</v>
      </c>
      <c r="BG51" s="46">
        <f t="shared" si="74"/>
        <v>6.3889102499999906</v>
      </c>
    </row>
    <row r="52" spans="1:59" x14ac:dyDescent="0.25">
      <c r="A52" s="31">
        <f t="shared" si="13"/>
        <v>41719</v>
      </c>
      <c r="B52" s="39" t="str">
        <f t="shared" si="64"/>
        <v/>
      </c>
      <c r="C52" s="46" t="str">
        <f t="shared" si="64"/>
        <v/>
      </c>
      <c r="D52" s="40">
        <f t="shared" si="64"/>
        <v>3.350605822500019</v>
      </c>
      <c r="E52" s="46">
        <f t="shared" si="64"/>
        <v>4.0920265024999791</v>
      </c>
      <c r="F52" s="41">
        <f t="shared" si="64"/>
        <v>4.2624788100000144</v>
      </c>
      <c r="G52" s="41">
        <f t="shared" ref="G52:H52" si="77">IF(G24&gt;0,((1+G24/200)^2-1)*100,"")</f>
        <v>4.4473780024999909</v>
      </c>
      <c r="H52" s="41">
        <f t="shared" si="77"/>
        <v>4.5158628899999886</v>
      </c>
      <c r="I52" s="46">
        <f t="shared" si="64"/>
        <v>4.7020097599999922</v>
      </c>
      <c r="J52" s="40"/>
      <c r="K52" s="40"/>
      <c r="L52" s="78">
        <f t="shared" si="16"/>
        <v>41719</v>
      </c>
      <c r="M52" s="39">
        <f t="shared" ref="M52:BG52" si="78">IF(M24&gt;0,((1+M24/200)^2-1)*100,"")</f>
        <v>4.5843702224999783</v>
      </c>
      <c r="N52" s="39">
        <f t="shared" si="78"/>
        <v>4.8852498225000041</v>
      </c>
      <c r="O52" s="39">
        <f t="shared" si="78"/>
        <v>5.0071572899999861</v>
      </c>
      <c r="P52" s="39">
        <f t="shared" si="78"/>
        <v>5.2378481024999868</v>
      </c>
      <c r="Q52" s="39">
        <f t="shared" si="78"/>
        <v>5.7431739225000111</v>
      </c>
      <c r="R52" s="39" t="str">
        <f t="shared" si="78"/>
        <v/>
      </c>
      <c r="S52" s="39">
        <f t="shared" si="78"/>
        <v>5.0594250225000081</v>
      </c>
      <c r="T52" s="39">
        <f t="shared" si="78"/>
        <v>5.3322479225000219</v>
      </c>
      <c r="U52" s="39">
        <f t="shared" si="78"/>
        <v>6.4322355600000103</v>
      </c>
      <c r="V52" s="39">
        <f t="shared" si="78"/>
        <v>6.4043825624999995</v>
      </c>
      <c r="W52" s="39">
        <f t="shared" si="78"/>
        <v>6.8711426224999927</v>
      </c>
      <c r="X52" s="39" t="str">
        <f t="shared" si="78"/>
        <v/>
      </c>
      <c r="Y52" s="39">
        <f t="shared" si="78"/>
        <v>5.3435376899999998</v>
      </c>
      <c r="Z52" s="39">
        <f t="shared" si="78"/>
        <v>6.058072402499981</v>
      </c>
      <c r="AA52" s="39">
        <f t="shared" si="78"/>
        <v>6.3084723600000281</v>
      </c>
      <c r="AB52" s="39">
        <f t="shared" si="78"/>
        <v>6.892853209999994</v>
      </c>
      <c r="AC52" s="39">
        <f t="shared" si="78"/>
        <v>4.3339673599999795</v>
      </c>
      <c r="AD52" s="39" t="str">
        <f t="shared" si="78"/>
        <v/>
      </c>
      <c r="AE52" s="39">
        <f t="shared" si="78"/>
        <v>6.304348159999984</v>
      </c>
      <c r="AF52" s="39">
        <f t="shared" ref="AF52" si="79">IF(AF24&gt;0,((1+AF24/200)^2-1)*100,"")</f>
        <v>6.195086010000006</v>
      </c>
      <c r="AG52" s="39">
        <f t="shared" si="78"/>
        <v>3.7647822500000094</v>
      </c>
      <c r="AH52" s="39">
        <f t="shared" si="78"/>
        <v>5.7411173024999984</v>
      </c>
      <c r="AI52" s="39">
        <f t="shared" si="78"/>
        <v>6.0127640624999978</v>
      </c>
      <c r="AJ52" s="39">
        <f t="shared" si="78"/>
        <v>6.2672339600000182</v>
      </c>
      <c r="AK52" s="39" t="str">
        <f t="shared" si="78"/>
        <v/>
      </c>
      <c r="AL52" s="39">
        <f t="shared" si="78"/>
        <v>4.8965156099999962</v>
      </c>
      <c r="AM52" s="39">
        <f t="shared" si="78"/>
        <v>5.7791680099999798</v>
      </c>
      <c r="AN52" s="39">
        <f t="shared" si="78"/>
        <v>6.1487181224999743</v>
      </c>
      <c r="AO52" s="39">
        <f t="shared" si="78"/>
        <v>4.9846144400000236</v>
      </c>
      <c r="AP52" s="39">
        <f t="shared" si="78"/>
        <v>5.6969048099999808</v>
      </c>
      <c r="AQ52" s="39">
        <f t="shared" si="78"/>
        <v>5.7318627599999949</v>
      </c>
      <c r="AR52" s="39" t="str">
        <f t="shared" si="78"/>
        <v/>
      </c>
      <c r="AS52" s="39">
        <f t="shared" si="78"/>
        <v>4.5179075600000118</v>
      </c>
      <c r="AT52" s="39">
        <f t="shared" si="78"/>
        <v>4.5066621225000159</v>
      </c>
      <c r="AU52" s="39">
        <f t="shared" si="78"/>
        <v>4.8954914224999868</v>
      </c>
      <c r="AV52" s="39">
        <f t="shared" si="78"/>
        <v>6.0611619599999944</v>
      </c>
      <c r="AW52" s="39">
        <f t="shared" si="78"/>
        <v>3.8809408400000134</v>
      </c>
      <c r="AX52" s="39">
        <f t="shared" si="78"/>
        <v>5.4020489025000229</v>
      </c>
      <c r="AY52" s="39">
        <f t="shared" si="78"/>
        <v>3.1991856900000171</v>
      </c>
      <c r="AZ52" s="39">
        <f t="shared" si="78"/>
        <v>3.9482202499999897</v>
      </c>
      <c r="BA52" s="39">
        <f t="shared" si="78"/>
        <v>4.5281312099999749</v>
      </c>
      <c r="BB52" s="39">
        <f t="shared" ref="BB52:BC52" si="80">IF(BB24&gt;0,((1+BB24/200)^2-1)*100,"")</f>
        <v>5.677372002500003</v>
      </c>
      <c r="BC52" s="39">
        <f t="shared" si="80"/>
        <v>6.0374765024999721</v>
      </c>
      <c r="BD52" s="39">
        <f t="shared" si="78"/>
        <v>4.4340924899999967</v>
      </c>
      <c r="BE52" s="39">
        <f t="shared" si="78"/>
        <v>5.3969156899999815</v>
      </c>
      <c r="BF52" s="39">
        <f t="shared" si="78"/>
        <v>5.9973202499999934</v>
      </c>
      <c r="BG52" s="46">
        <f t="shared" si="78"/>
        <v>6.4146980624999905</v>
      </c>
    </row>
    <row r="53" spans="1:59" x14ac:dyDescent="0.25">
      <c r="A53" s="31">
        <f t="shared" si="13"/>
        <v>41722</v>
      </c>
      <c r="B53" s="39" t="str">
        <f t="shared" si="64"/>
        <v/>
      </c>
      <c r="C53" s="46" t="str">
        <f t="shared" si="64"/>
        <v/>
      </c>
      <c r="D53" s="40">
        <f t="shared" si="64"/>
        <v>3.3363737025000173</v>
      </c>
      <c r="E53" s="46">
        <f t="shared" si="64"/>
        <v>4.1042699225000145</v>
      </c>
      <c r="F53" s="41">
        <f t="shared" si="64"/>
        <v>4.2747322499999907</v>
      </c>
      <c r="G53" s="41">
        <f t="shared" ref="G53:H53" si="81">IF(G25&gt;0,((1+G25/200)^2-1)*100,"")</f>
        <v>4.45248803999998</v>
      </c>
      <c r="H53" s="41">
        <f t="shared" si="81"/>
        <v>4.5209746024999831</v>
      </c>
      <c r="I53" s="46">
        <f t="shared" si="64"/>
        <v>4.7050795025000092</v>
      </c>
      <c r="J53" s="40"/>
      <c r="K53" s="40"/>
      <c r="L53" s="78">
        <f t="shared" si="16"/>
        <v>41722</v>
      </c>
      <c r="M53" s="39">
        <f t="shared" ref="M53:BG53" si="82">IF(M25&gt;0,((1+M25/200)^2-1)*100,"")</f>
        <v>4.5864155624999903</v>
      </c>
      <c r="N53" s="39">
        <f t="shared" si="82"/>
        <v>4.9333896899999896</v>
      </c>
      <c r="O53" s="39">
        <f t="shared" si="82"/>
        <v>5.2450292099999851</v>
      </c>
      <c r="P53" s="39">
        <f t="shared" si="82"/>
        <v>5.2450292099999851</v>
      </c>
      <c r="Q53" s="39">
        <f t="shared" si="82"/>
        <v>5.7483155600000169</v>
      </c>
      <c r="R53" s="39" t="str">
        <f t="shared" si="82"/>
        <v/>
      </c>
      <c r="S53" s="39">
        <f t="shared" si="82"/>
        <v>5.0584000399999995</v>
      </c>
      <c r="T53" s="39">
        <f t="shared" si="82"/>
        <v>5.334300562499994</v>
      </c>
      <c r="U53" s="39">
        <f t="shared" si="82"/>
        <v>6.4250140625000007</v>
      </c>
      <c r="V53" s="39">
        <f t="shared" si="82"/>
        <v>6.3889102499999906</v>
      </c>
      <c r="W53" s="39">
        <f t="shared" si="82"/>
        <v>6.8752778025000127</v>
      </c>
      <c r="X53" s="39" t="str">
        <f t="shared" si="82"/>
        <v/>
      </c>
      <c r="Y53" s="39">
        <f t="shared" si="82"/>
        <v>5.3466168225000166</v>
      </c>
      <c r="Z53" s="39">
        <f t="shared" si="82"/>
        <v>6.0632216900000202</v>
      </c>
      <c r="AA53" s="39">
        <f t="shared" si="82"/>
        <v>6.3136277225000148</v>
      </c>
      <c r="AB53" s="39">
        <f t="shared" si="82"/>
        <v>6.8980227224999746</v>
      </c>
      <c r="AC53" s="39">
        <f t="shared" si="82"/>
        <v>4.3257960000000262</v>
      </c>
      <c r="AD53" s="39" t="str">
        <f t="shared" si="82"/>
        <v/>
      </c>
      <c r="AE53" s="39">
        <f t="shared" si="82"/>
        <v>6.3074413025000053</v>
      </c>
      <c r="AF53" s="39">
        <f t="shared" ref="AF53" si="83">IF(AF25&gt;0,((1+AF25/200)^2-1)*100,"")</f>
        <v>6.2002386224999873</v>
      </c>
      <c r="AG53" s="39">
        <f t="shared" si="82"/>
        <v>3.7270956224999985</v>
      </c>
      <c r="AH53" s="39">
        <f t="shared" si="82"/>
        <v>5.7431739225000111</v>
      </c>
      <c r="AI53" s="39">
        <f t="shared" si="82"/>
        <v>6.014823322500007</v>
      </c>
      <c r="AJ53" s="39">
        <f t="shared" si="82"/>
        <v>6.2620797224999913</v>
      </c>
      <c r="AK53" s="39" t="str">
        <f t="shared" si="82"/>
        <v/>
      </c>
      <c r="AL53" s="39">
        <f t="shared" si="82"/>
        <v>4.8944672400000222</v>
      </c>
      <c r="AM53" s="39">
        <f t="shared" si="82"/>
        <v>5.7812250000000009</v>
      </c>
      <c r="AN53" s="39">
        <f t="shared" si="82"/>
        <v>6.1538696100000179</v>
      </c>
      <c r="AO53" s="39">
        <f t="shared" si="82"/>
        <v>4.9866636899999817</v>
      </c>
      <c r="AP53" s="39">
        <f t="shared" si="82"/>
        <v>5.7030734399999838</v>
      </c>
      <c r="AQ53" s="39">
        <f t="shared" si="82"/>
        <v>5.7370041224999779</v>
      </c>
      <c r="AR53" s="39" t="str">
        <f t="shared" si="82"/>
        <v/>
      </c>
      <c r="AS53" s="39">
        <f t="shared" si="82"/>
        <v>4.5076844099999791</v>
      </c>
      <c r="AT53" s="39">
        <f t="shared" si="82"/>
        <v>4.4954172900000033</v>
      </c>
      <c r="AU53" s="39">
        <f t="shared" si="82"/>
        <v>4.8954914224999868</v>
      </c>
      <c r="AV53" s="39">
        <f t="shared" si="82"/>
        <v>6.0663113224999954</v>
      </c>
      <c r="AW53" s="39">
        <f t="shared" si="82"/>
        <v>3.8870562499999872</v>
      </c>
      <c r="AX53" s="39">
        <f t="shared" si="82"/>
        <v>5.4051288899999994</v>
      </c>
      <c r="AY53" s="39">
        <f t="shared" si="82"/>
        <v>3.1930905600000115</v>
      </c>
      <c r="AZ53" s="39">
        <f t="shared" si="82"/>
        <v>3.9502593599999969</v>
      </c>
      <c r="BA53" s="39">
        <f t="shared" si="82"/>
        <v>4.5240416900000024</v>
      </c>
      <c r="BB53" s="39">
        <f t="shared" ref="BB53:BC53" si="84">IF(BB25&gt;0,((1+BB25/200)^2-1)*100,"")</f>
        <v>5.6825120399999873</v>
      </c>
      <c r="BC53" s="39">
        <f t="shared" si="84"/>
        <v>6.0426252900000144</v>
      </c>
      <c r="BD53" s="39">
        <f t="shared" si="82"/>
        <v>4.4330705624999966</v>
      </c>
      <c r="BE53" s="39">
        <f t="shared" si="82"/>
        <v>5.3989689600000057</v>
      </c>
      <c r="BF53" s="39">
        <f t="shared" si="82"/>
        <v>6.0034976399999884</v>
      </c>
      <c r="BG53" s="46">
        <f t="shared" si="82"/>
        <v>6.4198560000000127</v>
      </c>
    </row>
    <row r="54" spans="1:59" x14ac:dyDescent="0.25">
      <c r="A54" s="31">
        <f t="shared" si="13"/>
        <v>41723</v>
      </c>
      <c r="B54" s="39" t="str">
        <f t="shared" si="64"/>
        <v/>
      </c>
      <c r="C54" s="46" t="str">
        <f t="shared" si="64"/>
        <v/>
      </c>
      <c r="D54" s="40">
        <f t="shared" si="64"/>
        <v>3.3587389025000247</v>
      </c>
      <c r="E54" s="46">
        <f t="shared" si="64"/>
        <v>4.0981481225000227</v>
      </c>
      <c r="F54" s="41">
        <f t="shared" si="64"/>
        <v>4.2645209999999878</v>
      </c>
      <c r="G54" s="41">
        <f t="shared" ref="G54:H54" si="85">IF(G26&gt;0,((1+G26/200)^2-1)*100,"")</f>
        <v>4.4514660224999725</v>
      </c>
      <c r="H54" s="41">
        <f t="shared" si="85"/>
        <v>4.5138182399999893</v>
      </c>
      <c r="I54" s="46">
        <f t="shared" si="64"/>
        <v>4.6999632900000199</v>
      </c>
      <c r="J54" s="40"/>
      <c r="K54" s="40"/>
      <c r="L54" s="78">
        <f t="shared" si="16"/>
        <v>41723</v>
      </c>
      <c r="M54" s="39">
        <f t="shared" ref="M54:BG54" si="86">IF(M26&gt;0,((1+M26/200)^2-1)*100,"")</f>
        <v>4.5772116899999826</v>
      </c>
      <c r="N54" s="39">
        <f t="shared" si="86"/>
        <v>4.8729605625000172</v>
      </c>
      <c r="O54" s="39">
        <f t="shared" si="86"/>
        <v>4.9948608899999858</v>
      </c>
      <c r="P54" s="39">
        <f t="shared" si="86"/>
        <v>5.236822249999995</v>
      </c>
      <c r="Q54" s="39">
        <f t="shared" si="86"/>
        <v>5.7277497600000116</v>
      </c>
      <c r="R54" s="39" t="str">
        <f t="shared" si="86"/>
        <v/>
      </c>
      <c r="S54" s="39">
        <f t="shared" si="86"/>
        <v>5.0409761024999833</v>
      </c>
      <c r="T54" s="39">
        <f t="shared" si="86"/>
        <v>5.3168537600000176</v>
      </c>
      <c r="U54" s="39">
        <f t="shared" si="86"/>
        <v>6.4322355600000103</v>
      </c>
      <c r="V54" s="39">
        <f t="shared" si="86"/>
        <v>6.386847359999992</v>
      </c>
      <c r="W54" s="39">
        <f t="shared" si="86"/>
        <v>6.8577038399999957</v>
      </c>
      <c r="X54" s="39" t="str">
        <f t="shared" si="86"/>
        <v/>
      </c>
      <c r="Y54" s="39">
        <f t="shared" si="86"/>
        <v>5.3281427024999939</v>
      </c>
      <c r="Z54" s="39">
        <f t="shared" si="86"/>
        <v>6.033357562500008</v>
      </c>
      <c r="AA54" s="39">
        <f t="shared" si="86"/>
        <v>6.293007022500019</v>
      </c>
      <c r="AB54" s="39">
        <f t="shared" si="86"/>
        <v>6.8763116099999744</v>
      </c>
      <c r="AC54" s="39">
        <f t="shared" si="86"/>
        <v>4.3206890624999827</v>
      </c>
      <c r="AD54" s="39" t="str">
        <f t="shared" si="86"/>
        <v/>
      </c>
      <c r="AE54" s="39">
        <f t="shared" si="86"/>
        <v>6.2909450624999863</v>
      </c>
      <c r="AF54" s="39">
        <f t="shared" ref="AF54" si="87">IF(AF26&gt;0,((1+AF26/200)^2-1)*100,"")</f>
        <v>6.1816898025000011</v>
      </c>
      <c r="AG54" s="39">
        <f t="shared" si="86"/>
        <v>3.7169112225000189</v>
      </c>
      <c r="AH54" s="39">
        <f t="shared" si="86"/>
        <v>5.7246650624999784</v>
      </c>
      <c r="AI54" s="39">
        <f t="shared" si="86"/>
        <v>5.9993793600000123</v>
      </c>
      <c r="AJ54" s="39">
        <f t="shared" si="86"/>
        <v>6.2466177599999728</v>
      </c>
      <c r="AK54" s="39" t="str">
        <f t="shared" si="86"/>
        <v/>
      </c>
      <c r="AL54" s="39">
        <f t="shared" si="86"/>
        <v>4.8924188900000054</v>
      </c>
      <c r="AM54" s="39">
        <f t="shared" si="86"/>
        <v>5.7647696400000337</v>
      </c>
      <c r="AN54" s="39">
        <f t="shared" si="86"/>
        <v>6.1363550624999874</v>
      </c>
      <c r="AO54" s="39">
        <f t="shared" si="86"/>
        <v>4.9692457025000136</v>
      </c>
      <c r="AP54" s="39">
        <f t="shared" si="86"/>
        <v>5.6835400625000032</v>
      </c>
      <c r="AQ54" s="39">
        <f t="shared" si="86"/>
        <v>5.7143830625000058</v>
      </c>
      <c r="AR54" s="39" t="str">
        <f t="shared" si="86"/>
        <v/>
      </c>
      <c r="AS54" s="39">
        <f t="shared" si="86"/>
        <v>4.5087067024999872</v>
      </c>
      <c r="AT54" s="39">
        <f t="shared" si="86"/>
        <v>4.49746176000001</v>
      </c>
      <c r="AU54" s="39">
        <f t="shared" si="86"/>
        <v>4.8729605625000172</v>
      </c>
      <c r="AV54" s="39">
        <f t="shared" si="86"/>
        <v>6.033357562500008</v>
      </c>
      <c r="AW54" s="39">
        <f t="shared" si="86"/>
        <v>3.8839985224999873</v>
      </c>
      <c r="AX54" s="39">
        <f t="shared" si="86"/>
        <v>5.3866496400000186</v>
      </c>
      <c r="AY54" s="39">
        <f t="shared" si="86"/>
        <v>3.2662439999999959</v>
      </c>
      <c r="AZ54" s="39">
        <f t="shared" si="86"/>
        <v>3.9696319024999926</v>
      </c>
      <c r="BA54" s="39">
        <f t="shared" si="86"/>
        <v>4.5097289999999957</v>
      </c>
      <c r="BB54" s="39">
        <f t="shared" ref="BB54:BC54" si="88">IF(BB26&gt;0,((1+BB26/200)^2-1)*100,"")</f>
        <v>5.6598968100000313</v>
      </c>
      <c r="BC54" s="39">
        <f t="shared" si="88"/>
        <v>6.0210012224999998</v>
      </c>
      <c r="BD54" s="39">
        <f t="shared" si="86"/>
        <v>4.4351144224999972</v>
      </c>
      <c r="BE54" s="39">
        <f t="shared" si="86"/>
        <v>5.3794637024999981</v>
      </c>
      <c r="BF54" s="39">
        <f t="shared" si="86"/>
        <v>5.9612890624999748</v>
      </c>
      <c r="BG54" s="46">
        <f t="shared" si="86"/>
        <v>6.3981935025000158</v>
      </c>
    </row>
    <row r="55" spans="1:59" x14ac:dyDescent="0.25">
      <c r="A55" s="31">
        <f t="shared" si="13"/>
        <v>41724</v>
      </c>
      <c r="B55" s="39" t="str">
        <f t="shared" si="64"/>
        <v/>
      </c>
      <c r="C55" s="46" t="str">
        <f t="shared" si="64"/>
        <v/>
      </c>
      <c r="D55" s="40">
        <f t="shared" si="64"/>
        <v>3.376022759999997</v>
      </c>
      <c r="E55" s="46">
        <f t="shared" si="64"/>
        <v>4.0930467599999965</v>
      </c>
      <c r="F55" s="41">
        <f t="shared" si="64"/>
        <v>4.2553313024999984</v>
      </c>
      <c r="G55" s="41">
        <f t="shared" ref="G55:H55" si="89">IF(G27&gt;0,((1+G27/200)^2-1)*100,"")</f>
        <v>4.4371583025000216</v>
      </c>
      <c r="H55" s="41">
        <f t="shared" si="89"/>
        <v>4.4995062500000182</v>
      </c>
      <c r="I55" s="46">
        <f t="shared" si="64"/>
        <v>4.6805228224999773</v>
      </c>
      <c r="J55" s="40"/>
      <c r="K55" s="40"/>
      <c r="L55" s="78">
        <f t="shared" si="16"/>
        <v>41724</v>
      </c>
      <c r="M55" s="39">
        <f>IF(M27&gt;0,((1+M27/200)^2-1)*100,"")</f>
        <v>4.587438240000008</v>
      </c>
      <c r="N55" s="39">
        <f t="shared" ref="N55:BG55" si="90">IF(N27&gt;0,((1+N27/200)^2-1)*100,"")</f>
        <v>4.880129210000006</v>
      </c>
      <c r="O55" s="39">
        <f t="shared" si="90"/>
        <v>4.9999843024999713</v>
      </c>
      <c r="P55" s="39">
        <f t="shared" si="90"/>
        <v>5.2357964024999815</v>
      </c>
      <c r="Q55" s="39">
        <f t="shared" si="90"/>
        <v>5.7421456100000157</v>
      </c>
      <c r="R55" s="39" t="str">
        <f t="shared" si="90"/>
        <v/>
      </c>
      <c r="S55" s="39">
        <f t="shared" si="90"/>
        <v>5.0471255625000211</v>
      </c>
      <c r="T55" s="39">
        <f t="shared" si="90"/>
        <v>5.320958759999983</v>
      </c>
      <c r="U55" s="39">
        <f t="shared" si="90"/>
        <v>6.3373439999999892</v>
      </c>
      <c r="V55" s="39">
        <f t="shared" si="90"/>
        <v>6.3806588099999839</v>
      </c>
      <c r="W55" s="39">
        <f t="shared" si="90"/>
        <v>6.8535690000000038</v>
      </c>
      <c r="X55" s="39" t="str">
        <f t="shared" si="90"/>
        <v/>
      </c>
      <c r="Y55" s="39">
        <f t="shared" si="90"/>
        <v>5.334300562499994</v>
      </c>
      <c r="Z55" s="39">
        <f t="shared" si="90"/>
        <v>6.0621918225000071</v>
      </c>
      <c r="AA55" s="39">
        <f t="shared" si="90"/>
        <v>6.3053792025000055</v>
      </c>
      <c r="AB55" s="39">
        <f t="shared" si="90"/>
        <v>6.8763116099999744</v>
      </c>
      <c r="AC55" s="39">
        <f t="shared" si="90"/>
        <v>4.3237532100000031</v>
      </c>
      <c r="AD55" s="39" t="str">
        <f t="shared" si="90"/>
        <v/>
      </c>
      <c r="AE55" s="39">
        <f t="shared" si="90"/>
        <v>6.2971310025000005</v>
      </c>
      <c r="AF55" s="39">
        <f t="shared" ref="AF55" si="91">IF(AF27&gt;0,((1+AF27/200)^2-1)*100,"")</f>
        <v>6.1878725624999964</v>
      </c>
      <c r="AG55" s="39">
        <f t="shared" si="90"/>
        <v>3.6924707024999837</v>
      </c>
      <c r="AH55" s="39">
        <f t="shared" si="90"/>
        <v>5.7339192900000002</v>
      </c>
      <c r="AI55" s="39">
        <f t="shared" si="90"/>
        <v>6.0137936900000133</v>
      </c>
      <c r="AJ55" s="39">
        <f t="shared" si="90"/>
        <v>6.2538332024999699</v>
      </c>
      <c r="AK55" s="39" t="str">
        <f t="shared" si="90"/>
        <v/>
      </c>
      <c r="AL55" s="39">
        <f t="shared" si="90"/>
        <v>4.9067577600000023</v>
      </c>
      <c r="AM55" s="39">
        <f t="shared" si="90"/>
        <v>5.7760825624999956</v>
      </c>
      <c r="AN55" s="39">
        <f t="shared" si="90"/>
        <v>6.1518090000000081</v>
      </c>
      <c r="AO55" s="39">
        <f t="shared" si="90"/>
        <v>4.9774422225000059</v>
      </c>
      <c r="AP55" s="39">
        <f t="shared" si="90"/>
        <v>5.6989610000000024</v>
      </c>
      <c r="AQ55" s="39">
        <f t="shared" si="90"/>
        <v>5.7277497600000116</v>
      </c>
      <c r="AR55" s="39" t="str">
        <f t="shared" si="90"/>
        <v/>
      </c>
      <c r="AS55" s="39">
        <f t="shared" si="90"/>
        <v>4.5158628899999886</v>
      </c>
      <c r="AT55" s="39">
        <f t="shared" si="90"/>
        <v>4.5046175625000018</v>
      </c>
      <c r="AU55" s="39">
        <f t="shared" si="90"/>
        <v>4.8780810000000008</v>
      </c>
      <c r="AV55" s="39">
        <f t="shared" si="90"/>
        <v>6.0251199224999885</v>
      </c>
      <c r="AW55" s="39">
        <f t="shared" si="90"/>
        <v>3.9033648900000051</v>
      </c>
      <c r="AX55" s="39">
        <f t="shared" si="90"/>
        <v>5.3989689600000057</v>
      </c>
      <c r="AY55" s="39">
        <f t="shared" si="90"/>
        <v>3.1727747600000189</v>
      </c>
      <c r="AZ55" s="39">
        <f t="shared" si="90"/>
        <v>3.987986502499985</v>
      </c>
      <c r="BA55" s="39">
        <f t="shared" si="90"/>
        <v>4.5148405624999777</v>
      </c>
      <c r="BB55" s="39">
        <f t="shared" ref="BB55:BC55" si="92">IF(BB27&gt;0,((1+BB27/200)^2-1)*100,"")</f>
        <v>5.6742880399999862</v>
      </c>
      <c r="BC55" s="39">
        <f t="shared" si="92"/>
        <v>6.0210012224999998</v>
      </c>
      <c r="BD55" s="39">
        <f t="shared" si="90"/>
        <v>4.45248803999998</v>
      </c>
      <c r="BE55" s="39">
        <f t="shared" si="90"/>
        <v>5.3887028099999679</v>
      </c>
      <c r="BF55" s="39">
        <f t="shared" si="90"/>
        <v>5.9973202499999934</v>
      </c>
      <c r="BG55" s="46">
        <f t="shared" si="90"/>
        <v>6.4043825624999995</v>
      </c>
    </row>
    <row r="56" spans="1:59" x14ac:dyDescent="0.25">
      <c r="A56" s="31">
        <f t="shared" si="13"/>
        <v>41725</v>
      </c>
      <c r="B56" s="39" t="str">
        <f t="shared" si="64"/>
        <v/>
      </c>
      <c r="C56" s="46" t="str">
        <f t="shared" si="64"/>
        <v/>
      </c>
      <c r="D56" s="40">
        <f t="shared" si="64"/>
        <v>3.4085609999999766</v>
      </c>
      <c r="E56" s="46">
        <f t="shared" si="64"/>
        <v>4.1012089999999946</v>
      </c>
      <c r="F56" s="41">
        <f t="shared" si="64"/>
        <v>4.2543102500000041</v>
      </c>
      <c r="G56" s="41">
        <f t="shared" ref="G56:H56" si="93">IF(G28&gt;0,((1+G28/200)^2-1)*100,"")</f>
        <v>4.4279610000000025</v>
      </c>
      <c r="H56" s="41">
        <f t="shared" si="93"/>
        <v>4.4811065599999811</v>
      </c>
      <c r="I56" s="46">
        <f t="shared" si="64"/>
        <v>4.6651763600000118</v>
      </c>
      <c r="J56" s="40"/>
      <c r="K56" s="40"/>
      <c r="L56" s="78">
        <f t="shared" si="16"/>
        <v>41725</v>
      </c>
      <c r="M56" s="39">
        <f>IF(M28&gt;0,((1+M28/200)^2-1)*100,"")</f>
        <v>4.5741438225000097</v>
      </c>
      <c r="N56" s="39">
        <f t="shared" ref="N56:BG56" si="94">IF(N28&gt;0,((1+N28/200)^2-1)*100,"")</f>
        <v>4.8606720224999789</v>
      </c>
      <c r="O56" s="39">
        <f t="shared" si="94"/>
        <v>4.957976009999987</v>
      </c>
      <c r="P56" s="39">
        <f t="shared" si="94"/>
        <v>5.2224608399999761</v>
      </c>
      <c r="Q56" s="39">
        <f t="shared" si="94"/>
        <v>5.7133548899999997</v>
      </c>
      <c r="R56" s="39" t="str">
        <f t="shared" si="94"/>
        <v/>
      </c>
      <c r="S56" s="39">
        <f t="shared" si="94"/>
        <v>5.0491754224999852</v>
      </c>
      <c r="T56" s="39">
        <f t="shared" si="94"/>
        <v>5.31993250249998</v>
      </c>
      <c r="U56" s="39">
        <f t="shared" si="94"/>
        <v>6.3187832099999897</v>
      </c>
      <c r="V56" s="39">
        <f t="shared" si="94"/>
        <v>6.3713763225000219</v>
      </c>
      <c r="W56" s="39">
        <f t="shared" si="94"/>
        <v>6.8194596225000126</v>
      </c>
      <c r="X56" s="39" t="str">
        <f t="shared" si="94"/>
        <v/>
      </c>
      <c r="Y56" s="39">
        <f t="shared" si="94"/>
        <v>5.3332742399999855</v>
      </c>
      <c r="Z56" s="39">
        <f t="shared" si="94"/>
        <v>6.0477742025000003</v>
      </c>
      <c r="AA56" s="39">
        <f t="shared" si="94"/>
        <v>6.2826974224999832</v>
      </c>
      <c r="AB56" s="39">
        <f t="shared" si="94"/>
        <v>6.8390976900000178</v>
      </c>
      <c r="AC56" s="39">
        <f t="shared" si="94"/>
        <v>4.3370317024999938</v>
      </c>
      <c r="AD56" s="39" t="str">
        <f t="shared" si="94"/>
        <v/>
      </c>
      <c r="AE56" s="39">
        <f t="shared" si="94"/>
        <v>6.272388322500011</v>
      </c>
      <c r="AF56" s="39">
        <f t="shared" ref="AF56" si="95">IF(AF28&gt;0,((1+AF28/200)^2-1)*100,"")</f>
        <v>6.1559302399999849</v>
      </c>
      <c r="AG56" s="39">
        <f t="shared" si="94"/>
        <v>3.7199664899999929</v>
      </c>
      <c r="AH56" s="39">
        <f t="shared" si="94"/>
        <v>5.7298062500000135</v>
      </c>
      <c r="AI56" s="39">
        <f t="shared" si="94"/>
        <v>6.0014384900000106</v>
      </c>
      <c r="AJ56" s="39">
        <f t="shared" si="94"/>
        <v>6.2290955624999977</v>
      </c>
      <c r="AK56" s="39" t="str">
        <f t="shared" si="94"/>
        <v/>
      </c>
      <c r="AL56" s="39">
        <f t="shared" si="94"/>
        <v>4.903685062499985</v>
      </c>
      <c r="AM56" s="39">
        <f t="shared" si="94"/>
        <v>5.7678549225000042</v>
      </c>
      <c r="AN56" s="39">
        <f t="shared" si="94"/>
        <v>6.1363550624999874</v>
      </c>
      <c r="AO56" s="39">
        <f t="shared" si="94"/>
        <v>4.9733439224999954</v>
      </c>
      <c r="AP56" s="39">
        <f t="shared" si="94"/>
        <v>5.6763440099999896</v>
      </c>
      <c r="AQ56" s="39">
        <f t="shared" si="94"/>
        <v>5.6989610000000024</v>
      </c>
      <c r="AR56" s="39" t="str">
        <f t="shared" si="94"/>
        <v/>
      </c>
      <c r="AS56" s="39">
        <f t="shared" si="94"/>
        <v>4.5240416900000024</v>
      </c>
      <c r="AT56" s="39">
        <f t="shared" si="94"/>
        <v>4.5138182399999893</v>
      </c>
      <c r="AU56" s="39">
        <f t="shared" si="94"/>
        <v>4.8842256899999992</v>
      </c>
      <c r="AV56" s="39">
        <f t="shared" si="94"/>
        <v>6.0004089225000223</v>
      </c>
      <c r="AW56" s="39">
        <f t="shared" si="94"/>
        <v>3.9013262399999915</v>
      </c>
      <c r="AX56" s="39">
        <f t="shared" si="94"/>
        <v>5.3928092100000047</v>
      </c>
      <c r="AY56" s="39">
        <f t="shared" si="94"/>
        <v>3.3038468225000228</v>
      </c>
      <c r="AZ56" s="39">
        <f t="shared" si="94"/>
        <v>3.9849272899999955</v>
      </c>
      <c r="BA56" s="39">
        <f t="shared" si="94"/>
        <v>4.5158628899999886</v>
      </c>
      <c r="BB56" s="39">
        <f t="shared" ref="BB56:BC56" si="96">IF(BB28&gt;0,((1+BB28/200)^2-1)*100,"")</f>
        <v>5.6516736900000142</v>
      </c>
      <c r="BC56" s="39">
        <f t="shared" si="96"/>
        <v>5.9901135224999846</v>
      </c>
      <c r="BD56" s="39">
        <f t="shared" si="94"/>
        <v>4.4504440100000098</v>
      </c>
      <c r="BE56" s="39">
        <f t="shared" si="94"/>
        <v>5.3856230625000112</v>
      </c>
      <c r="BF56" s="39">
        <f t="shared" si="94"/>
        <v>5.9705536400000092</v>
      </c>
      <c r="BG56" s="46">
        <f t="shared" si="94"/>
        <v>6.3703449600000184</v>
      </c>
    </row>
    <row r="57" spans="1:59" x14ac:dyDescent="0.25">
      <c r="A57" s="31">
        <f t="shared" si="13"/>
        <v>41726</v>
      </c>
      <c r="B57" s="39" t="str">
        <f t="shared" si="64"/>
        <v/>
      </c>
      <c r="C57" s="46" t="str">
        <f t="shared" si="64"/>
        <v/>
      </c>
      <c r="D57" s="40">
        <f t="shared" si="64"/>
        <v>3.4105948099999894</v>
      </c>
      <c r="E57" s="46">
        <f t="shared" si="64"/>
        <v>4.1042699225000145</v>
      </c>
      <c r="F57" s="41">
        <f t="shared" si="64"/>
        <v>4.250226090000031</v>
      </c>
      <c r="G57" s="41">
        <f t="shared" ref="G57:H57" si="97">IF(G29&gt;0,((1+G29/200)^2-1)*100,"")</f>
        <v>4.4085458025000079</v>
      </c>
      <c r="H57" s="41">
        <f t="shared" si="97"/>
        <v>4.4770179600000182</v>
      </c>
      <c r="I57" s="46">
        <f t="shared" si="64"/>
        <v>4.6518770025000267</v>
      </c>
      <c r="J57" s="40"/>
      <c r="K57" s="40"/>
      <c r="L57" s="78">
        <f t="shared" si="16"/>
        <v>41726</v>
      </c>
      <c r="M57" s="39">
        <f>IF(M29&gt;0,((1+M29/200)^2-1)*100,"")</f>
        <v>4.5802796025000037</v>
      </c>
      <c r="N57" s="39">
        <f t="shared" ref="N57:BG57" si="98">IF(N29&gt;0,((1+N29/200)^2-1)*100,"")</f>
        <v>4.8780810000000008</v>
      </c>
      <c r="O57" s="39">
        <f t="shared" si="98"/>
        <v>4.9743684899999918</v>
      </c>
      <c r="P57" s="39">
        <f t="shared" si="98"/>
        <v>5.228615609999987</v>
      </c>
      <c r="Q57" s="39">
        <f t="shared" si="98"/>
        <v>5.7082141025000199</v>
      </c>
      <c r="R57" s="39" t="str">
        <f t="shared" si="98"/>
        <v/>
      </c>
      <c r="S57" s="39">
        <f t="shared" si="98"/>
        <v>5.062499999999992</v>
      </c>
      <c r="T57" s="39">
        <f t="shared" si="98"/>
        <v>5.334300562499994</v>
      </c>
      <c r="U57" s="39">
        <f t="shared" si="98"/>
        <v>6.3064102500000052</v>
      </c>
      <c r="V57" s="39">
        <f t="shared" si="98"/>
        <v>6.34765625</v>
      </c>
      <c r="W57" s="39">
        <f t="shared" si="98"/>
        <v>6.7977564900000065</v>
      </c>
      <c r="X57" s="39" t="str">
        <f t="shared" si="98"/>
        <v/>
      </c>
      <c r="Y57" s="39">
        <f t="shared" si="98"/>
        <v>5.3455904400000254</v>
      </c>
      <c r="Z57" s="39">
        <f t="shared" si="98"/>
        <v>6.033357562500008</v>
      </c>
      <c r="AA57" s="39">
        <f t="shared" si="98"/>
        <v>6.2765119024999816</v>
      </c>
      <c r="AB57" s="39">
        <f t="shared" si="98"/>
        <v>6.8256609225000098</v>
      </c>
      <c r="AC57" s="39">
        <f t="shared" si="98"/>
        <v>4.3584833599999984</v>
      </c>
      <c r="AD57" s="39" t="str">
        <f t="shared" si="98"/>
        <v/>
      </c>
      <c r="AE57" s="39">
        <f t="shared" si="98"/>
        <v>6.2620797224999913</v>
      </c>
      <c r="AF57" s="39">
        <f t="shared" ref="AF57" si="99">IF(AF29&gt;0,((1+AF29/200)^2-1)*100,"")</f>
        <v>6.1445970224999868</v>
      </c>
      <c r="AG57" s="39">
        <f t="shared" si="98"/>
        <v>3.7474659224999929</v>
      </c>
      <c r="AH57" s="39">
        <f t="shared" si="98"/>
        <v>5.7380324099999935</v>
      </c>
      <c r="AI57" s="39">
        <f t="shared" si="98"/>
        <v>6.0045272225000001</v>
      </c>
      <c r="AJ57" s="39">
        <f t="shared" si="98"/>
        <v>6.2198196899999836</v>
      </c>
      <c r="AK57" s="39" t="str">
        <f t="shared" si="98"/>
        <v/>
      </c>
      <c r="AL57" s="39">
        <f t="shared" si="98"/>
        <v>4.9057335225000109</v>
      </c>
      <c r="AM57" s="39">
        <f t="shared" si="98"/>
        <v>5.772997159999993</v>
      </c>
      <c r="AN57" s="39">
        <f t="shared" si="98"/>
        <v>6.1342946225000139</v>
      </c>
      <c r="AO57" s="39">
        <f t="shared" si="98"/>
        <v>4.9815406025000009</v>
      </c>
      <c r="AP57" s="39">
        <f t="shared" si="98"/>
        <v>5.6712041224999954</v>
      </c>
      <c r="AQ57" s="39">
        <f t="shared" si="98"/>
        <v>5.6958767224999818</v>
      </c>
      <c r="AR57" s="39" t="str">
        <f t="shared" si="98"/>
        <v/>
      </c>
      <c r="AS57" s="39">
        <f t="shared" si="98"/>
        <v>4.52608644000001</v>
      </c>
      <c r="AT57" s="39">
        <f t="shared" si="98"/>
        <v>4.5158628899999886</v>
      </c>
      <c r="AU57" s="39">
        <f t="shared" si="98"/>
        <v>4.8934430625000136</v>
      </c>
      <c r="AV57" s="39">
        <f t="shared" si="98"/>
        <v>5.9962907024999845</v>
      </c>
      <c r="AW57" s="39">
        <f t="shared" si="98"/>
        <v>3.8941911225000014</v>
      </c>
      <c r="AX57" s="39">
        <f t="shared" si="98"/>
        <v>5.3989689600000057</v>
      </c>
      <c r="AY57" s="39">
        <f t="shared" si="98"/>
        <v>3.1483984399999887</v>
      </c>
      <c r="AZ57" s="39">
        <f t="shared" si="98"/>
        <v>3.965553322500015</v>
      </c>
      <c r="BA57" s="39">
        <f t="shared" si="98"/>
        <v>4.5281312099999749</v>
      </c>
      <c r="BB57" s="39">
        <f t="shared" ref="BB57:BC57" si="100">IF(BB29&gt;0,((1+BB29/200)^2-1)*100,"")</f>
        <v>5.6455065600000243</v>
      </c>
      <c r="BC57" s="39">
        <f t="shared" si="100"/>
        <v>5.9777597025000073</v>
      </c>
      <c r="BD57" s="39">
        <f t="shared" si="98"/>
        <v>4.45248803999998</v>
      </c>
      <c r="BE57" s="39">
        <f t="shared" si="98"/>
        <v>5.3938358225000149</v>
      </c>
      <c r="BF57" s="39">
        <f t="shared" si="98"/>
        <v>5.9705536400000092</v>
      </c>
      <c r="BG57" s="46">
        <f t="shared" si="98"/>
        <v>6.3569377025000096</v>
      </c>
    </row>
    <row r="58" spans="1:59" x14ac:dyDescent="0.25">
      <c r="A58" s="31">
        <f t="shared" si="13"/>
        <v>41729</v>
      </c>
      <c r="B58" s="39" t="str">
        <f t="shared" si="64"/>
        <v/>
      </c>
      <c r="C58" s="46" t="str">
        <f t="shared" si="64"/>
        <v/>
      </c>
      <c r="D58" s="40">
        <f t="shared" si="64"/>
        <v>3.4146624899999756</v>
      </c>
      <c r="E58" s="46">
        <f t="shared" si="64"/>
        <v>4.1256976400000145</v>
      </c>
      <c r="F58" s="41">
        <f t="shared" si="64"/>
        <v>4.2696265625000063</v>
      </c>
      <c r="G58" s="41">
        <f t="shared" ref="G58:H58" si="101">IF(G30&gt;0,((1+G30/200)^2-1)*100,"")</f>
        <v>4.4300048100000211</v>
      </c>
      <c r="H58" s="41">
        <f t="shared" si="101"/>
        <v>4.4995062500000182</v>
      </c>
      <c r="I58" s="46">
        <f>IF(I30&gt;0,((1+I30/200)^2-1)*100,"")</f>
        <v>4.6610841599999953</v>
      </c>
      <c r="J58" s="40"/>
      <c r="K58" s="40"/>
      <c r="L58" s="78">
        <f t="shared" ref="L58:L59" si="102">A30</f>
        <v>41729</v>
      </c>
      <c r="M58" s="39">
        <f>IF(M30&gt;0,((1+M30/200)^2-1)*100,"")</f>
        <v>4.598688022499986</v>
      </c>
      <c r="N58" s="39">
        <f t="shared" ref="N58:BG58" si="103">IF(N30&gt;0,((1+N30/200)^2-1)*100,"")</f>
        <v>4.8954914224999868</v>
      </c>
      <c r="O58" s="39">
        <f t="shared" si="103"/>
        <v>4.9897376025000106</v>
      </c>
      <c r="P58" s="39">
        <f t="shared" si="103"/>
        <v>5.2491328100000123</v>
      </c>
      <c r="Q58" s="39">
        <f t="shared" si="103"/>
        <v>5.7298062500000135</v>
      </c>
      <c r="R58" s="39" t="str">
        <f t="shared" si="103"/>
        <v/>
      </c>
      <c r="S58" s="39">
        <f t="shared" si="103"/>
        <v>5.0655750225000018</v>
      </c>
      <c r="T58" s="39">
        <f t="shared" si="103"/>
        <v>5.3435376899999998</v>
      </c>
      <c r="U58" s="39">
        <f t="shared" si="103"/>
        <v>6.3208454400000003</v>
      </c>
      <c r="V58" s="39">
        <f t="shared" si="103"/>
        <v>6.3724076899999815</v>
      </c>
      <c r="W58" s="39">
        <f t="shared" si="103"/>
        <v>6.8029237024999967</v>
      </c>
      <c r="X58" s="39" t="str">
        <f t="shared" si="103"/>
        <v/>
      </c>
      <c r="Y58" s="39">
        <f t="shared" si="103"/>
        <v>5.3548280624999833</v>
      </c>
      <c r="Z58" s="39">
        <f t="shared" si="103"/>
        <v>6.0436550625000196</v>
      </c>
      <c r="AA58" s="39">
        <f t="shared" si="103"/>
        <v>6.266203102500012</v>
      </c>
      <c r="AB58" s="39">
        <f t="shared" si="103"/>
        <v>6.8287616399999918</v>
      </c>
      <c r="AC58" s="39">
        <f t="shared" si="103"/>
        <v>4.3625696399999914</v>
      </c>
      <c r="AD58" s="39" t="str">
        <f t="shared" si="103"/>
        <v/>
      </c>
      <c r="AE58" s="39">
        <f t="shared" si="103"/>
        <v>6.283728359999996</v>
      </c>
      <c r="AF58" s="39">
        <f t="shared" ref="AF58" si="104">IF(AF30&gt;0,((1+AF30/200)^2-1)*100,"")</f>
        <v>6.1724160000000028</v>
      </c>
      <c r="AG58" s="39">
        <f t="shared" si="103"/>
        <v>3.7647822500000094</v>
      </c>
      <c r="AH58" s="39">
        <f t="shared" si="103"/>
        <v>5.7616844025000002</v>
      </c>
      <c r="AI58" s="39">
        <f t="shared" si="103"/>
        <v>5.9983498025000026</v>
      </c>
      <c r="AJ58" s="39">
        <f t="shared" si="103"/>
        <v>6.2455870025000193</v>
      </c>
      <c r="AK58" s="39" t="str">
        <f t="shared" si="103"/>
        <v/>
      </c>
      <c r="AL58" s="39">
        <f t="shared" si="103"/>
        <v>4.9047092899999978</v>
      </c>
      <c r="AM58" s="39">
        <f t="shared" si="103"/>
        <v>5.7966530625000123</v>
      </c>
      <c r="AN58" s="39">
        <f t="shared" si="103"/>
        <v>6.1590212225000052</v>
      </c>
      <c r="AO58" s="39">
        <f t="shared" si="103"/>
        <v>5.0051078400000115</v>
      </c>
      <c r="AP58" s="39">
        <f t="shared" si="103"/>
        <v>5.677372002500003</v>
      </c>
      <c r="AQ58" s="39">
        <f t="shared" si="103"/>
        <v>5.7215804100000156</v>
      </c>
      <c r="AR58" s="39" t="str">
        <f t="shared" si="103"/>
        <v/>
      </c>
      <c r="AS58" s="39">
        <f t="shared" si="103"/>
        <v>4.5475575225000231</v>
      </c>
      <c r="AT58" s="39">
        <f t="shared" si="103"/>
        <v>4.536310489999984</v>
      </c>
      <c r="AU58" s="39">
        <f t="shared" si="103"/>
        <v>4.9139275625000201</v>
      </c>
      <c r="AV58" s="39">
        <f t="shared" si="103"/>
        <v>6.0014384900000106</v>
      </c>
      <c r="AW58" s="39">
        <f t="shared" si="103"/>
        <v>3.9064229024999841</v>
      </c>
      <c r="AX58" s="39">
        <f t="shared" si="103"/>
        <v>5.4051288899999994</v>
      </c>
      <c r="AY58" s="39">
        <f t="shared" si="103"/>
        <v>3.2144243025000296</v>
      </c>
      <c r="AZ58" s="39">
        <f t="shared" si="103"/>
        <v>3.992065522499999</v>
      </c>
      <c r="BA58" s="39">
        <f t="shared" si="103"/>
        <v>4.5496025024999831</v>
      </c>
      <c r="BB58" s="39">
        <f t="shared" ref="BB58:BC58" si="105">IF(BB30&gt;0,((1+BB30/200)^2-1)*100,"")</f>
        <v>5.6609247224999715</v>
      </c>
      <c r="BC58" s="39">
        <f t="shared" si="105"/>
        <v>6.0055568099999901</v>
      </c>
      <c r="BD58" s="39">
        <f t="shared" si="103"/>
        <v>4.4708852100000085</v>
      </c>
      <c r="BE58" s="39">
        <f t="shared" si="103"/>
        <v>5.4174492899999871</v>
      </c>
      <c r="BF58" s="39">
        <f t="shared" si="103"/>
        <v>5.9870250000000125</v>
      </c>
      <c r="BG58" s="46">
        <f t="shared" si="103"/>
        <v>6.386847359999992</v>
      </c>
    </row>
    <row r="59" spans="1:59" x14ac:dyDescent="0.25">
      <c r="A59" s="31"/>
      <c r="B59" s="39"/>
      <c r="C59" s="46"/>
      <c r="D59" s="40"/>
      <c r="E59" s="46"/>
      <c r="F59" s="41"/>
      <c r="G59" s="41"/>
      <c r="H59" s="41"/>
      <c r="I59" s="46"/>
      <c r="J59" s="40"/>
      <c r="K59" s="40"/>
      <c r="L59" s="78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46"/>
    </row>
    <row r="60" spans="1:59" x14ac:dyDescent="0.25">
      <c r="A60" s="31"/>
      <c r="B60" s="42" t="str">
        <f t="shared" ref="B60:I60" si="106">IF(B32&gt;0,((1+B32/200)^2-1)*100,"")</f>
        <v/>
      </c>
      <c r="C60" s="47" t="str">
        <f t="shared" si="106"/>
        <v/>
      </c>
      <c r="D60" s="43" t="str">
        <f t="shared" si="106"/>
        <v/>
      </c>
      <c r="E60" s="47" t="str">
        <f t="shared" si="106"/>
        <v/>
      </c>
      <c r="F60" s="44" t="str">
        <f t="shared" si="106"/>
        <v/>
      </c>
      <c r="G60" s="44" t="str">
        <f t="shared" ref="G60:H60" si="107">IF(G32&gt;0,((1+G32/200)^2-1)*100,"")</f>
        <v/>
      </c>
      <c r="H60" s="44" t="str">
        <f t="shared" si="107"/>
        <v/>
      </c>
      <c r="I60" s="47" t="str">
        <f t="shared" si="106"/>
        <v/>
      </c>
      <c r="J60" s="40"/>
      <c r="K60" s="40"/>
      <c r="L60" s="78"/>
      <c r="M60" s="42" t="str">
        <f t="shared" ref="M60:BG60" si="108">IF(M32&gt;0,((1+M32/200)^2-1)*100,"")</f>
        <v/>
      </c>
      <c r="N60" s="42" t="str">
        <f t="shared" si="108"/>
        <v/>
      </c>
      <c r="O60" s="42" t="str">
        <f t="shared" si="108"/>
        <v/>
      </c>
      <c r="P60" s="42" t="str">
        <f t="shared" si="108"/>
        <v/>
      </c>
      <c r="Q60" s="42" t="str">
        <f t="shared" si="108"/>
        <v/>
      </c>
      <c r="R60" s="42" t="str">
        <f t="shared" si="108"/>
        <v/>
      </c>
      <c r="S60" s="42" t="str">
        <f t="shared" si="108"/>
        <v/>
      </c>
      <c r="T60" s="42" t="str">
        <f t="shared" si="108"/>
        <v/>
      </c>
      <c r="U60" s="42" t="str">
        <f t="shared" si="108"/>
        <v/>
      </c>
      <c r="V60" s="42" t="str">
        <f t="shared" si="108"/>
        <v/>
      </c>
      <c r="W60" s="42" t="str">
        <f t="shared" si="108"/>
        <v/>
      </c>
      <c r="X60" s="42" t="str">
        <f t="shared" si="108"/>
        <v/>
      </c>
      <c r="Y60" s="42" t="str">
        <f t="shared" si="108"/>
        <v/>
      </c>
      <c r="Z60" s="42" t="str">
        <f t="shared" si="108"/>
        <v/>
      </c>
      <c r="AA60" s="42" t="str">
        <f t="shared" si="108"/>
        <v/>
      </c>
      <c r="AB60" s="42" t="str">
        <f t="shared" si="108"/>
        <v/>
      </c>
      <c r="AC60" s="42" t="str">
        <f t="shared" si="108"/>
        <v/>
      </c>
      <c r="AD60" s="42" t="str">
        <f t="shared" si="108"/>
        <v/>
      </c>
      <c r="AE60" s="42" t="str">
        <f t="shared" si="108"/>
        <v/>
      </c>
      <c r="AF60" s="42" t="str">
        <f t="shared" ref="AF60" si="109">IF(AF32&gt;0,((1+AF32/200)^2-1)*100,"")</f>
        <v/>
      </c>
      <c r="AG60" s="42" t="str">
        <f t="shared" si="108"/>
        <v/>
      </c>
      <c r="AH60" s="42" t="str">
        <f t="shared" si="108"/>
        <v/>
      </c>
      <c r="AI60" s="42" t="str">
        <f t="shared" si="108"/>
        <v/>
      </c>
      <c r="AJ60" s="42" t="str">
        <f t="shared" si="108"/>
        <v/>
      </c>
      <c r="AK60" s="42" t="str">
        <f t="shared" si="108"/>
        <v/>
      </c>
      <c r="AL60" s="42" t="str">
        <f t="shared" si="108"/>
        <v/>
      </c>
      <c r="AM60" s="42" t="str">
        <f t="shared" si="108"/>
        <v/>
      </c>
      <c r="AN60" s="42" t="str">
        <f t="shared" si="108"/>
        <v/>
      </c>
      <c r="AO60" s="42" t="str">
        <f t="shared" si="108"/>
        <v/>
      </c>
      <c r="AP60" s="42" t="str">
        <f t="shared" si="108"/>
        <v/>
      </c>
      <c r="AQ60" s="42" t="str">
        <f t="shared" si="108"/>
        <v/>
      </c>
      <c r="AR60" s="42" t="str">
        <f t="shared" si="108"/>
        <v/>
      </c>
      <c r="AS60" s="42" t="str">
        <f t="shared" si="108"/>
        <v/>
      </c>
      <c r="AT60" s="42" t="str">
        <f t="shared" si="108"/>
        <v/>
      </c>
      <c r="AU60" s="42" t="str">
        <f t="shared" si="108"/>
        <v/>
      </c>
      <c r="AV60" s="42" t="str">
        <f t="shared" si="108"/>
        <v/>
      </c>
      <c r="AW60" s="42" t="str">
        <f t="shared" si="108"/>
        <v/>
      </c>
      <c r="AX60" s="42" t="str">
        <f t="shared" si="108"/>
        <v/>
      </c>
      <c r="AY60" s="42" t="str">
        <f t="shared" si="108"/>
        <v/>
      </c>
      <c r="AZ60" s="42" t="str">
        <f t="shared" si="108"/>
        <v/>
      </c>
      <c r="BA60" s="42" t="str">
        <f t="shared" si="108"/>
        <v/>
      </c>
      <c r="BB60" s="42"/>
      <c r="BC60" s="42"/>
      <c r="BD60" s="42" t="str">
        <f t="shared" si="108"/>
        <v/>
      </c>
      <c r="BE60" s="42" t="str">
        <f t="shared" si="108"/>
        <v/>
      </c>
      <c r="BF60" s="42" t="str">
        <f t="shared" si="108"/>
        <v/>
      </c>
      <c r="BG60" s="47" t="str">
        <f t="shared" si="108"/>
        <v/>
      </c>
    </row>
    <row r="61" spans="1:59" ht="8.25" customHeight="1" x14ac:dyDescent="0.25">
      <c r="A61" s="1"/>
      <c r="B61" s="40"/>
      <c r="C61" s="40"/>
      <c r="D61" s="40"/>
      <c r="E61" s="40"/>
      <c r="F61" s="40"/>
      <c r="G61" s="40"/>
      <c r="H61" s="40"/>
      <c r="I61" s="40"/>
      <c r="J61" s="40"/>
      <c r="K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7"/>
      <c r="BA61" s="7"/>
      <c r="BB61" s="117"/>
      <c r="BC61" s="117"/>
      <c r="BD61" s="7"/>
      <c r="BE61" s="7"/>
    </row>
    <row r="62" spans="1:59" ht="17.25" customHeight="1" x14ac:dyDescent="0.25">
      <c r="A62" s="1"/>
      <c r="B62" s="322" t="s">
        <v>20</v>
      </c>
      <c r="C62" s="323"/>
      <c r="D62" s="323"/>
      <c r="E62" s="323"/>
      <c r="F62" s="323"/>
      <c r="G62" s="323"/>
      <c r="H62" s="323"/>
      <c r="I62" s="324"/>
      <c r="J62" s="137"/>
      <c r="K62" s="74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7"/>
      <c r="BA62" s="7"/>
      <c r="BB62" s="117"/>
      <c r="BC62" s="117"/>
      <c r="BD62" s="7"/>
      <c r="BE62" s="7"/>
    </row>
    <row r="63" spans="1:59" ht="17.25" customHeight="1" x14ac:dyDescent="0.25">
      <c r="A63" s="62" t="s">
        <v>11</v>
      </c>
      <c r="B63" s="51"/>
      <c r="C63" s="52"/>
      <c r="D63" s="187">
        <f>AVERAGE(D38:D60)</f>
        <v>3.3311519596428627</v>
      </c>
      <c r="E63" s="187">
        <f>AVERAGE(E38:E60)</f>
        <v>4.0260252023809544</v>
      </c>
      <c r="F63" s="187">
        <f t="shared" ref="F63:G63" si="110">AVERAGE(F38:F60)</f>
        <v>4.2000166224999971</v>
      </c>
      <c r="G63" s="52">
        <f t="shared" si="110"/>
        <v>4.4013984766666701</v>
      </c>
      <c r="H63" s="52">
        <f>AVERAGE(H38:H60)</f>
        <v>4.4766325533333315</v>
      </c>
      <c r="I63" s="139">
        <f>AVERAGE(I38:I60)</f>
        <v>4.6627442183333336</v>
      </c>
      <c r="J63" s="50"/>
      <c r="K63" s="50"/>
      <c r="M63" s="2"/>
      <c r="N63" s="2"/>
      <c r="O63" s="2"/>
      <c r="P63" s="2"/>
      <c r="Q63" s="2"/>
      <c r="AF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9" ht="17.25" customHeight="1" x14ac:dyDescent="0.25">
      <c r="A64" s="49"/>
      <c r="B64" s="40"/>
      <c r="C64" s="50"/>
      <c r="D64" s="50"/>
      <c r="E64" s="50"/>
      <c r="F64" s="50"/>
      <c r="G64" s="50"/>
      <c r="H64" s="50"/>
      <c r="I64" s="140"/>
      <c r="J64" s="50"/>
      <c r="K64" s="50"/>
      <c r="M64" s="2"/>
      <c r="N64" s="2"/>
      <c r="O64" s="2"/>
      <c r="P64" s="2"/>
      <c r="Q64" s="2"/>
      <c r="AF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9" ht="17.25" customHeight="1" x14ac:dyDescent="0.25">
      <c r="A65" s="49"/>
      <c r="B65" s="307" t="s">
        <v>21</v>
      </c>
      <c r="C65" s="308"/>
      <c r="D65" s="308"/>
      <c r="E65" s="308"/>
      <c r="F65" s="308"/>
      <c r="G65" s="308"/>
      <c r="H65" s="308"/>
      <c r="I65" s="308"/>
      <c r="J65" s="75"/>
      <c r="K65" s="75"/>
      <c r="M65" s="2"/>
      <c r="N65" s="2"/>
      <c r="O65" s="2"/>
      <c r="P65" s="2"/>
      <c r="Q65" s="2"/>
      <c r="AF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9" ht="17.25" customHeight="1" x14ac:dyDescent="0.25">
      <c r="A66" s="49"/>
      <c r="B66" s="36"/>
      <c r="C66" s="53"/>
      <c r="D66" s="64" t="s">
        <v>31</v>
      </c>
      <c r="E66" s="54">
        <f>F63+(G63-F63)/(G9-F9)*($C$3+1826-F9)</f>
        <v>4.2086400268345905</v>
      </c>
      <c r="F66" s="37" t="s">
        <v>14</v>
      </c>
      <c r="G66" s="37"/>
      <c r="H66" s="55"/>
      <c r="I66" s="56"/>
      <c r="J66" s="58"/>
      <c r="K66" s="58"/>
      <c r="M66" s="2"/>
      <c r="N66" s="2"/>
      <c r="O66" s="2"/>
      <c r="P66" s="2"/>
      <c r="Q66" s="2"/>
      <c r="AF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9" ht="17.25" customHeight="1" x14ac:dyDescent="0.25">
      <c r="A67" s="49"/>
      <c r="B67" s="39"/>
      <c r="C67" s="7"/>
      <c r="D67" s="7"/>
      <c r="E67" s="57">
        <f>E63+(F63-E63)/(F9-E9)*($C$3+(365*4+1)-E9)</f>
        <v>4.0669418660133445</v>
      </c>
      <c r="F67" s="40" t="s">
        <v>15</v>
      </c>
      <c r="G67" s="40"/>
      <c r="H67" s="58"/>
      <c r="I67" s="59"/>
      <c r="J67" s="58"/>
      <c r="K67" s="58"/>
      <c r="M67" s="2"/>
      <c r="N67" s="2"/>
      <c r="O67" s="2"/>
      <c r="P67" s="2"/>
      <c r="Q67" s="2"/>
      <c r="AF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9" ht="17.25" customHeight="1" x14ac:dyDescent="0.25">
      <c r="A68" s="49"/>
      <c r="B68" s="60"/>
      <c r="C68" s="43"/>
      <c r="D68" s="9"/>
      <c r="E68" s="61">
        <f>D63+(E63-D63)/(E9-D9)*($C$3+(365*3+1)-D9)</f>
        <v>3.8421510519948749</v>
      </c>
      <c r="F68" s="9" t="s">
        <v>16</v>
      </c>
      <c r="G68" s="118"/>
      <c r="H68" s="43"/>
      <c r="I68" s="44"/>
      <c r="J68" s="40"/>
      <c r="K68" s="40"/>
      <c r="M68" s="2"/>
      <c r="N68" s="2"/>
      <c r="O68" s="2"/>
      <c r="P68" s="2"/>
      <c r="Q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9" ht="15" customHeight="1" x14ac:dyDescent="0.25">
      <c r="A69" s="49"/>
      <c r="M69" s="2"/>
      <c r="N69" s="2"/>
      <c r="O69" s="2"/>
      <c r="P69" s="2"/>
      <c r="Q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9" ht="15" customHeight="1" x14ac:dyDescent="0.25">
      <c r="A70" s="49"/>
      <c r="E70" s="2"/>
      <c r="O70" s="2"/>
      <c r="P70" s="2"/>
      <c r="Q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9" ht="15" customHeight="1" x14ac:dyDescent="0.25">
      <c r="A71" s="49"/>
      <c r="M71" s="307" t="s">
        <v>22</v>
      </c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8"/>
      <c r="BB71" s="308"/>
      <c r="BC71" s="308"/>
      <c r="BD71" s="308"/>
      <c r="BE71" s="308"/>
      <c r="BF71" s="308"/>
      <c r="BG71" s="309"/>
    </row>
    <row r="72" spans="1:59" x14ac:dyDescent="0.25">
      <c r="M72" s="129" t="str">
        <f>M8</f>
        <v>AIA</v>
      </c>
      <c r="N72" s="129" t="str">
        <f>N8</f>
        <v>AIA</v>
      </c>
      <c r="O72" s="129" t="str">
        <f t="shared" ref="O72:BE72" si="111">O8</f>
        <v>AIA</v>
      </c>
      <c r="P72" s="129" t="str">
        <f t="shared" si="111"/>
        <v>AIA</v>
      </c>
      <c r="Q72" s="129" t="str">
        <f>Q8</f>
        <v>AIA</v>
      </c>
      <c r="R72" s="129" t="str">
        <f t="shared" si="111"/>
        <v>Genesis</v>
      </c>
      <c r="S72" s="129" t="str">
        <f t="shared" si="111"/>
        <v>Genesis</v>
      </c>
      <c r="T72" s="129" t="str">
        <f t="shared" si="111"/>
        <v>Genesis</v>
      </c>
      <c r="U72" s="129" t="str">
        <f t="shared" si="111"/>
        <v>Genesis</v>
      </c>
      <c r="V72" s="129" t="str">
        <f t="shared" si="111"/>
        <v>Genesis</v>
      </c>
      <c r="W72" s="130" t="str">
        <f t="shared" ref="W72" si="112">W8</f>
        <v>Genesis</v>
      </c>
      <c r="X72" s="131" t="str">
        <f t="shared" si="111"/>
        <v>MRP</v>
      </c>
      <c r="Y72" s="129" t="str">
        <f t="shared" si="111"/>
        <v>MRP</v>
      </c>
      <c r="Z72" s="129" t="str">
        <f>Z8</f>
        <v>MRP</v>
      </c>
      <c r="AA72" s="130" t="str">
        <f t="shared" si="111"/>
        <v>MRP</v>
      </c>
      <c r="AB72" s="131" t="str">
        <f>AB8</f>
        <v>MRP</v>
      </c>
      <c r="AC72" s="129" t="str">
        <f t="shared" si="111"/>
        <v>Vector</v>
      </c>
      <c r="AD72" s="130" t="str">
        <f t="shared" si="111"/>
        <v>WIAL</v>
      </c>
      <c r="AE72" s="130" t="str">
        <f t="shared" ref="AE72:AF72" si="113">AE8</f>
        <v>WIAL</v>
      </c>
      <c r="AF72" s="130" t="str">
        <f t="shared" si="113"/>
        <v>WIAL</v>
      </c>
      <c r="AG72" s="129" t="str">
        <f t="shared" si="111"/>
        <v>Contact</v>
      </c>
      <c r="AH72" s="129" t="str">
        <f t="shared" si="111"/>
        <v>Contact</v>
      </c>
      <c r="AI72" s="129" t="str">
        <f t="shared" ref="AI72:AJ72" si="114">AI8</f>
        <v>Contact</v>
      </c>
      <c r="AJ72" s="129" t="str">
        <f t="shared" si="114"/>
        <v>Contact</v>
      </c>
      <c r="AK72" s="129" t="str">
        <f t="shared" si="111"/>
        <v>Powerco</v>
      </c>
      <c r="AL72" s="129" t="str">
        <f t="shared" si="111"/>
        <v>Powerco</v>
      </c>
      <c r="AM72" s="129" t="str">
        <f t="shared" si="111"/>
        <v>Powerco</v>
      </c>
      <c r="AN72" s="130" t="str">
        <f>AN8</f>
        <v>Powerco</v>
      </c>
      <c r="AO72" s="131" t="str">
        <f t="shared" si="111"/>
        <v>Transpower</v>
      </c>
      <c r="AP72" s="129" t="str">
        <f t="shared" si="111"/>
        <v>Transpower</v>
      </c>
      <c r="AQ72" s="129" t="str">
        <f t="shared" si="111"/>
        <v>Transpower</v>
      </c>
      <c r="AR72" s="129" t="str">
        <f t="shared" si="111"/>
        <v>Telecom</v>
      </c>
      <c r="AS72" s="129" t="str">
        <f t="shared" si="111"/>
        <v>Telecom</v>
      </c>
      <c r="AT72" s="129" t="str">
        <f>AT8</f>
        <v>Telecom</v>
      </c>
      <c r="AU72" s="129" t="str">
        <f t="shared" si="111"/>
        <v>Telecom</v>
      </c>
      <c r="AV72" s="130" t="str">
        <f t="shared" si="111"/>
        <v>Telecom</v>
      </c>
      <c r="AW72" s="129" t="str">
        <f t="shared" si="111"/>
        <v>Telstra</v>
      </c>
      <c r="AX72" s="129" t="str">
        <f t="shared" si="111"/>
        <v>Telstra</v>
      </c>
      <c r="AY72" s="129" t="str">
        <f t="shared" si="111"/>
        <v>Fonterra</v>
      </c>
      <c r="AZ72" s="129" t="str">
        <f t="shared" si="111"/>
        <v>Fonterra</v>
      </c>
      <c r="BA72" s="129" t="str">
        <f t="shared" si="111"/>
        <v>Fonterra</v>
      </c>
      <c r="BB72" s="129" t="str">
        <f t="shared" ref="BB72:BC72" si="115">BB8</f>
        <v>Fonterra</v>
      </c>
      <c r="BC72" s="129" t="str">
        <f t="shared" si="115"/>
        <v>Fonterra</v>
      </c>
      <c r="BD72" s="129" t="str">
        <f t="shared" si="111"/>
        <v>Meridian</v>
      </c>
      <c r="BE72" s="130" t="str">
        <f t="shared" si="111"/>
        <v>Meridian</v>
      </c>
      <c r="BF72" s="130" t="str">
        <f>BF8</f>
        <v>CIAL</v>
      </c>
      <c r="BG72" s="24" t="str">
        <f>BG8</f>
        <v>CIAL</v>
      </c>
    </row>
    <row r="73" spans="1:59" x14ac:dyDescent="0.25">
      <c r="B73" s="3"/>
      <c r="H73" s="2"/>
      <c r="I73" s="2"/>
      <c r="J73" s="2"/>
      <c r="K73" s="2"/>
      <c r="M73" s="27">
        <f>M9</f>
        <v>42315</v>
      </c>
      <c r="N73" s="27">
        <f>N9</f>
        <v>42592</v>
      </c>
      <c r="O73" s="27">
        <f t="shared" ref="O73:BE73" si="116">O9</f>
        <v>42689</v>
      </c>
      <c r="P73" s="27">
        <f t="shared" si="116"/>
        <v>43025</v>
      </c>
      <c r="Q73" s="27">
        <f>Q9</f>
        <v>43812</v>
      </c>
      <c r="R73" s="27">
        <f t="shared" si="116"/>
        <v>41713</v>
      </c>
      <c r="S73" s="27">
        <f t="shared" si="116"/>
        <v>42444</v>
      </c>
      <c r="T73" s="27">
        <f t="shared" si="116"/>
        <v>42628</v>
      </c>
      <c r="U73" s="27">
        <f t="shared" si="116"/>
        <v>43770</v>
      </c>
      <c r="V73" s="27">
        <f t="shared" si="116"/>
        <v>44005</v>
      </c>
      <c r="W73" s="28">
        <f t="shared" ref="W73" si="117">W9</f>
        <v>44993</v>
      </c>
      <c r="X73" s="32">
        <f t="shared" si="116"/>
        <v>41409</v>
      </c>
      <c r="Y73" s="27">
        <f t="shared" si="116"/>
        <v>42655</v>
      </c>
      <c r="Z73" s="28">
        <f>Z9</f>
        <v>43530</v>
      </c>
      <c r="AA73" s="28">
        <f t="shared" si="116"/>
        <v>43872</v>
      </c>
      <c r="AB73" s="32">
        <f>AB9</f>
        <v>44991</v>
      </c>
      <c r="AC73" s="27">
        <f t="shared" si="116"/>
        <v>41927</v>
      </c>
      <c r="AD73" s="28">
        <f t="shared" si="116"/>
        <v>41593</v>
      </c>
      <c r="AE73" s="28">
        <f t="shared" ref="AE73:AF73" si="118">AE9</f>
        <v>43993</v>
      </c>
      <c r="AF73" s="28">
        <f t="shared" si="118"/>
        <v>44331</v>
      </c>
      <c r="AG73" s="27">
        <f t="shared" si="116"/>
        <v>41774</v>
      </c>
      <c r="AH73" s="28">
        <f t="shared" si="116"/>
        <v>42838</v>
      </c>
      <c r="AI73" s="28">
        <f t="shared" ref="AI73:AJ73" si="119">AI9</f>
        <v>43244</v>
      </c>
      <c r="AJ73" s="28">
        <f t="shared" si="119"/>
        <v>43978</v>
      </c>
      <c r="AK73" s="27">
        <f t="shared" si="116"/>
        <v>41362</v>
      </c>
      <c r="AL73" s="27">
        <f t="shared" si="116"/>
        <v>42184</v>
      </c>
      <c r="AM73" s="27">
        <f t="shared" si="116"/>
        <v>43006</v>
      </c>
      <c r="AN73" s="28">
        <f>AN9</f>
        <v>43454</v>
      </c>
      <c r="AO73" s="32">
        <f t="shared" si="116"/>
        <v>42781</v>
      </c>
      <c r="AP73" s="27">
        <f t="shared" si="116"/>
        <v>43781</v>
      </c>
      <c r="AQ73" s="27">
        <f t="shared" si="116"/>
        <v>43992</v>
      </c>
      <c r="AR73" s="27">
        <f t="shared" si="116"/>
        <v>41355</v>
      </c>
      <c r="AS73" s="27">
        <f t="shared" si="116"/>
        <v>42170</v>
      </c>
      <c r="AT73" s="27">
        <f>AT9</f>
        <v>42170</v>
      </c>
      <c r="AU73" s="27">
        <f t="shared" si="116"/>
        <v>42451</v>
      </c>
      <c r="AV73" s="28">
        <f t="shared" si="116"/>
        <v>43763</v>
      </c>
      <c r="AW73" s="27">
        <f t="shared" si="116"/>
        <v>41967</v>
      </c>
      <c r="AX73" s="27">
        <f t="shared" si="116"/>
        <v>42927</v>
      </c>
      <c r="AY73" s="27">
        <f t="shared" si="116"/>
        <v>41750</v>
      </c>
      <c r="AZ73" s="27">
        <f t="shared" si="116"/>
        <v>42073</v>
      </c>
      <c r="BA73" s="27">
        <f t="shared" si="116"/>
        <v>42433</v>
      </c>
      <c r="BB73" s="27">
        <f t="shared" ref="BB73:BC73" si="120">BB9</f>
        <v>43886</v>
      </c>
      <c r="BC73" s="27">
        <f t="shared" si="120"/>
        <v>44617</v>
      </c>
      <c r="BD73" s="27">
        <f t="shared" si="116"/>
        <v>42079</v>
      </c>
      <c r="BE73" s="28">
        <f t="shared" si="116"/>
        <v>42810</v>
      </c>
      <c r="BF73" s="28">
        <f>BF9</f>
        <v>43805</v>
      </c>
      <c r="BG73" s="28">
        <f>BG9</f>
        <v>44473</v>
      </c>
    </row>
    <row r="74" spans="1:59" x14ac:dyDescent="0.25">
      <c r="B74" s="3"/>
      <c r="L74" s="1">
        <f t="shared" ref="L74:L93" si="121">A10</f>
        <v>41701</v>
      </c>
      <c r="M74" s="65">
        <f>IF(M38="","",M38-(D38+(E38-D38)/($E$9-$D$9)*($M$9-$D$9)))</f>
        <v>1.0562364986820225</v>
      </c>
      <c r="N74" s="65">
        <f t="shared" ref="N74:N96" si="122">IF(N38="","",N38-(D38+(E38-D38)/($E$9-$D$9)*($N$9-$D$9)))</f>
        <v>1.1685919010845986</v>
      </c>
      <c r="O74" s="71">
        <f t="shared" ref="O74:O96" si="123">IF(O38="","",O38-(D38+(E38-D38)/($E$9-$D$9)*($O$9-$D$9)))</f>
        <v>1.4199210543717911</v>
      </c>
      <c r="P74" s="111">
        <f t="shared" ref="P74:P96" si="124">IF(P38="","",P38-(D38+(E38-D38)/($E$9-$D$9)*($P$9-$D$9)))</f>
        <v>1.2024649358871735</v>
      </c>
      <c r="Q74" s="108">
        <f>IF(Q38="","",Q38-(F38+(G38-F38)/($G$9-$F$9)*($Q$9-$F$9)))</f>
        <v>1.3550032673362669</v>
      </c>
      <c r="R74" s="67"/>
      <c r="S74" s="65">
        <f t="shared" ref="S74:S96" si="125">IF(S38="","",S38-(D38+(E38-D38)/($E$9-$D$9)*($S$9-$D$9)))</f>
        <v>1.3938087400897472</v>
      </c>
      <c r="T74" s="71">
        <f t="shared" ref="T74:T96" si="126">IF(T38="","",T38-(D38+(E38-D38)/($E$9-$D$9)*($T$9-$D$9)))</f>
        <v>1.5374910799076935</v>
      </c>
      <c r="U74" s="67">
        <f>IF(U38="","",U38-(F38+(G38-F38)/($G$9-$F$9)*($U$9-$F$9)))</f>
        <v>2.1079470373614821</v>
      </c>
      <c r="V74" s="67">
        <f>IF(V38="","",V38-(G38+(H38-G38)/($H$9-$G$9)*($V$9-$G$9)))</f>
        <v>1.9487795563480894</v>
      </c>
      <c r="W74" s="71">
        <f>IF(W38="","",W38-(H38+(I38-H38)/($I$9-$H$9)*($W$9-$H$9)))</f>
        <v>2.2117562010928458</v>
      </c>
      <c r="X74" s="66" t="str">
        <f t="shared" ref="X74:X96" si="127">IF(X38="","",X38-(C38+(D38-C38)/($D$9-$C$9)*($X$9-$C$9)))</f>
        <v/>
      </c>
      <c r="Y74" s="71">
        <f t="shared" ref="Y74:Y96" si="128">IF(Y38="","",Y38-(D38+(E38-D38)/($E$9-$D$9)*($Y$9-$D$9)))</f>
        <v>1.5322380508999878</v>
      </c>
      <c r="Z74" s="71">
        <f t="shared" ref="Z74:Z95" si="129">IF(Z38="","",Z38-(E38+(F38-E38)/($F$9-$E$9)*($Z$9-$E$9)))</f>
        <v>1.81022536524726</v>
      </c>
      <c r="AA74" s="71">
        <f>IF(AA38="","",AA38-(F38+(G38-F38)/($G$9-$F$9)*($AA$9-$F$9)))</f>
        <v>1.901808897657439</v>
      </c>
      <c r="AB74" s="66">
        <f>IF(AB38="","",AB38-(H38+(I38-H38)/($I$9-$H$9)*($AB$9-$H$9)))</f>
        <v>2.1833794270714177</v>
      </c>
      <c r="AC74" s="71"/>
      <c r="AD74" s="71"/>
      <c r="AE74" s="71">
        <f>IF(AE38="","",AE38-(G38+(H38-G38)/($H$9-$G$9)*($AE$9-$G$9)))</f>
        <v>1.8674309017657986</v>
      </c>
      <c r="AF74" s="71">
        <f>IF(AF38="","",AF38-(H38+(I38-H38)/($I$9-$H$9)*($AF$9-$H$9)))</f>
        <v>1.6618607999999924</v>
      </c>
      <c r="AG74" s="71"/>
      <c r="AH74" s="71">
        <f t="shared" ref="AH74:AH96" si="130">IF(AH38="","",AH38-(D38+(E38-D38)/($E$9-$D$9)*($AH$9-$D$9)))</f>
        <v>1.8093899442922923</v>
      </c>
      <c r="AI74" s="71">
        <f t="shared" ref="AI74:AI96" si="131">IF(AI38="","",AI38-(E38+(F38-E38)/($F$9-$E$9)*($AI$9-$E$9)))</f>
        <v>1.9047292756043745</v>
      </c>
      <c r="AJ74" s="66">
        <f>IF(AJ38="","",AJ38-(G38+(H38-G38)/($H$9-$G$9)*($AJ$9-$G$9)))</f>
        <v>1.9847680335379829</v>
      </c>
      <c r="AK74" s="71"/>
      <c r="AL74" s="66">
        <f>IF(AL38="","",AL38-(D38+(E38-D38)/($E$9-$D$9)*($AL$9-$D$9)))</f>
        <v>1.4727809794230922</v>
      </c>
      <c r="AM74" s="71">
        <f>IF(AM38="","",AM38-(D38+(E38-D38)/($E$9-$D$9)*($AM$9-$D$9)))</f>
        <v>1.7474082337999874</v>
      </c>
      <c r="AN74" s="71">
        <f>IF(AN38="","",AN38-(E38+(F38-E38)/($F$9-$E$9)*($AN$9-$E$9)))</f>
        <v>1.9513372548351793</v>
      </c>
      <c r="AO74" s="66">
        <f>IF(AO38="","",AO38-(D38+(E38-D38)/($E$9-$D$9)*($AO$9-$D$9)))</f>
        <v>1.0733284755307402</v>
      </c>
      <c r="AP74" s="71">
        <f>IF(AP38="","",AP38-(F38+(G38-F38)/($G$9-$F$9)*($AP$9-$F$9)))</f>
        <v>1.3379232285453337</v>
      </c>
      <c r="AQ74" s="66">
        <f>IF(AQ38="","",AQ38-(G38+(H38-G38)/($H$9-$G$9)*($AQ$9-$G$9)))</f>
        <v>1.2729269105506482</v>
      </c>
      <c r="AR74" s="71"/>
      <c r="AS74" s="65">
        <f>IF(AS38="","",AS38-(D38+(E38-D38)/($E$9-$D$9)*($AS$9-$D$9)))</f>
        <v>1.1004536219641081</v>
      </c>
      <c r="AT74" s="65">
        <f>IF(AT38="","",AT38-(D38+(E38-D38)/($E$9-$D$9)*($AT$9-$D$9)))</f>
        <v>1.1178227344640956</v>
      </c>
      <c r="AU74" s="108">
        <f>IF(AU38="","",AU38-(D38+(E38-D38)/($E$9-$D$9)*($AU$9-$D$9)))</f>
        <v>1.2254850525692165</v>
      </c>
      <c r="AV74" s="67">
        <f>IF(AV38="","",AV38-(F38+(G38-F38)/($G$9-$F$9)*($AV$9-$F$9)))</f>
        <v>1.7112647331989983</v>
      </c>
      <c r="AW74" s="71"/>
      <c r="AX74" s="66">
        <f>IF(AX38="","",AX38-(D38+(E38-D38)/($E$9-$D$9)*($AX$9-$D$9)))</f>
        <v>1.452800441174352</v>
      </c>
      <c r="AY74" s="71"/>
      <c r="AZ74" s="66"/>
      <c r="BA74" s="71">
        <f>IF(BA38="","",BA38-(D38+(E38-D38)/($E$9-$D$9)*($BA$9-$D$9)))</f>
        <v>0.87734155190767327</v>
      </c>
      <c r="BB74" s="71">
        <f>IF(BB38="","",BB38-(F38+(G38-F38)/($G$9-$F$9)*($BB$9-$F$9)))</f>
        <v>1.259986700982374</v>
      </c>
      <c r="BC74" s="71">
        <f>IF(BC38="","",BC38-(H38+(I38-H38)/($I$9-$H$9)*($BC$9-$H$9)))</f>
        <v>1.4338336450642748</v>
      </c>
      <c r="BD74" s="71"/>
      <c r="BE74" s="71">
        <f>IF(BE38="","",BE38-(D38+(E38-D38)/($E$9-$D$9)*($BE$9-$D$9)))</f>
        <v>1.4827229343743795</v>
      </c>
      <c r="BF74" s="71">
        <f>IF(BF38="","",BF38-(F38+(G38-F38)/($G$9-$F$9)*($BF$9-$F$9)))</f>
        <v>1.6160772256737808</v>
      </c>
      <c r="BG74" s="108">
        <f>IF(BG38="","",BG38-(H38+(I38-H38)/($I$9-$H$9)*($BG$9-$H$9)))</f>
        <v>1.8396704080214397</v>
      </c>
    </row>
    <row r="75" spans="1:59" x14ac:dyDescent="0.25">
      <c r="B75" s="3"/>
      <c r="L75" s="1">
        <f t="shared" si="121"/>
        <v>41702</v>
      </c>
      <c r="M75" s="65">
        <f t="shared" ref="M75:M96" si="132">IF(M39="","",M39-(D39+(E39-D39)/($E$9-$D$9)*($M$9-$D$9)))</f>
        <v>1.1004419855102299</v>
      </c>
      <c r="N75" s="65">
        <f t="shared" si="122"/>
        <v>1.1711894057230641</v>
      </c>
      <c r="O75" s="71">
        <f t="shared" si="123"/>
        <v>1.2238904998589466</v>
      </c>
      <c r="P75" s="65">
        <f t="shared" si="124"/>
        <v>1.2506213950358984</v>
      </c>
      <c r="Q75" s="71">
        <f t="shared" ref="Q75:Q96" si="133">IF(Q39="","",Q39-(F39+(G39-F39)/($G$9-$F$9)*($Q$9-$F$9)))</f>
        <v>1.3898844550125924</v>
      </c>
      <c r="R75" s="67"/>
      <c r="S75" s="65">
        <f t="shared" si="125"/>
        <v>1.4536148539486895</v>
      </c>
      <c r="T75" s="71">
        <f t="shared" si="126"/>
        <v>1.5914161974384458</v>
      </c>
      <c r="U75" s="67">
        <f t="shared" ref="U75:U96" si="134">IF(U39="","",U39-(F39+(G39-F39)/($G$9-$F$9)*($U$9-$F$9)))</f>
        <v>2.1216207840491323</v>
      </c>
      <c r="V75" s="67">
        <f t="shared" ref="V75:V96" si="135">IF(V39="","",V39-(G39+(H39-G39)/($H$9-$G$9)*($V$9-$G$9)))</f>
        <v>1.984069565791124</v>
      </c>
      <c r="W75" s="71">
        <f t="shared" ref="W75:W96" si="136">IF(W39="","",W39-(H39+(I39-H39)/($I$9-$H$9)*($W$9-$H$9)))</f>
        <v>2.2427074168785444</v>
      </c>
      <c r="X75" s="66" t="str">
        <f t="shared" si="127"/>
        <v/>
      </c>
      <c r="Y75" s="71">
        <f t="shared" si="128"/>
        <v>1.5841430730999697</v>
      </c>
      <c r="Z75" s="71">
        <f t="shared" si="129"/>
        <v>1.8501888827692579</v>
      </c>
      <c r="AA75" s="71">
        <f t="shared" ref="AA75:AA96" si="137">IF(AA39="","",AA39-(F39+(G39-F39)/($G$9-$F$9)*($AA$9-$F$9)))</f>
        <v>1.9363260796032931</v>
      </c>
      <c r="AB75" s="66">
        <f t="shared" ref="AB75:AB95" si="138">IF(AB39="","",AB39-(H39+(I39-H39)/($I$9-$H$9)*($AB$9-$H$9)))</f>
        <v>2.2163940092142758</v>
      </c>
      <c r="AC75" s="71"/>
      <c r="AD75" s="71"/>
      <c r="AE75" s="71">
        <f t="shared" ref="AE75:AE96" si="139">IF(AE39="","",AE39-(G39+(H39-G39)/($H$9-$G$9)*($AE$9-$G$9)))</f>
        <v>1.8973362142405144</v>
      </c>
      <c r="AF75" s="71">
        <f t="shared" ref="AF75:AF96" si="140">IF(AF39="","",AF39-(H39+(I39-H39)/($I$9-$H$9)*($AF$9-$H$9)))</f>
        <v>1.7153800399999808</v>
      </c>
      <c r="AG75" s="71"/>
      <c r="AH75" s="71">
        <f t="shared" si="130"/>
        <v>1.8544008728615351</v>
      </c>
      <c r="AI75" s="71">
        <f t="shared" si="131"/>
        <v>1.9426486107692194</v>
      </c>
      <c r="AJ75" s="66">
        <f>IF(AJ39="","",AJ39-(G39+(H39-G39)/($H$9-$G$9)*($AJ$9-$G$9)))</f>
        <v>1.9927651191772222</v>
      </c>
      <c r="AK75" s="71"/>
      <c r="AL75" s="66">
        <f>IF(AL39="","",AL39-(D39+(E39-D39)/($E$9-$D$9)*($AL$9-$D$9)))</f>
        <v>1.5066978421153845</v>
      </c>
      <c r="AM75" s="71">
        <f>IF(AM39="","",AM39-(D39+(E39-D39)/($E$9-$D$9)*($AM$9-$D$9)))</f>
        <v>1.7874636066999754</v>
      </c>
      <c r="AN75" s="71">
        <f>IF(AN39="","",AN39-(E39+(F39-E39)/($F$9-$E$9)*($AN$9-$E$9)))</f>
        <v>1.9909883261538628</v>
      </c>
      <c r="AO75" s="66">
        <f>IF(AO39="","",AO39-(D39+(E39-D39)/($E$9-$D$9)*($AO$9-$D$9)))</f>
        <v>1.1211602328538244</v>
      </c>
      <c r="AP75" s="71">
        <f>IF(AP39="","",AP39-(F39+(G39-F39)/($G$9-$F$9)*($AP$9-$F$9)))</f>
        <v>1.3720100737657379</v>
      </c>
      <c r="AQ75" s="66">
        <f>IF(AQ39="","",AQ39-(G39+(H39-G39)/($H$9-$G$9)*($AQ$9-$G$9)))</f>
        <v>1.3088937980695938</v>
      </c>
      <c r="AR75" s="71"/>
      <c r="AS75" s="65">
        <f>IF(AS39="","",AS39-(D39+(E39-D39)/($E$9-$D$9)*($AS$9-$D$9)))</f>
        <v>1.1342797424205044</v>
      </c>
      <c r="AT75" s="65">
        <f>IF(AT39="","",AT39-(D39+(E39-D39)/($E$9-$D$9)*($AT$9-$D$9)))</f>
        <v>1.1516523399204917</v>
      </c>
      <c r="AU75" s="71">
        <f>IF(AU39="","",AU39-(D39+(E39-D39)/($E$9-$D$9)*($AU$9-$D$9)))</f>
        <v>1.2842220025461386</v>
      </c>
      <c r="AV75" s="67">
        <f>IF(AV39="","",AV39-(F39+(G39-F39)/($G$9-$F$9)*($AV$9-$F$9)))</f>
        <v>1.7455504526385388</v>
      </c>
      <c r="AW75" s="71"/>
      <c r="AX75" s="66">
        <f>IF(AX39="","",AX39-(D39+(E39-D39)/($E$9-$D$9)*($AX$9-$D$9)))</f>
        <v>1.4947497996717907</v>
      </c>
      <c r="AY75" s="71"/>
      <c r="AZ75" s="66"/>
      <c r="BA75" s="71">
        <f>IF(BA39="","",BA39-(D39+(E39-D39)/($E$9-$D$9)*($BA$9-$D$9)))</f>
        <v>0.93594574543845699</v>
      </c>
      <c r="BB75" s="71">
        <f>IF(BB39="","",BB39-(F39+(G39-F39)/($G$9-$F$9)*($BB$9-$F$9)))</f>
        <v>1.2870959449244568</v>
      </c>
      <c r="BC75" s="71">
        <f>IF(BC39="","",BC39-(H39+(I39-H39)/($I$9-$H$9)*($BC$9-$H$9)))</f>
        <v>1.4584996159928627</v>
      </c>
      <c r="BD75" s="71"/>
      <c r="BE75" s="67">
        <f>IF(BE39="","",BE39-(D39+(E39-D39)/($E$9-$D$9)*($BE$9-$D$9)))</f>
        <v>1.5286454559717884</v>
      </c>
      <c r="BF75" s="71">
        <f>IF(BF39="","",BF39-(F39+(G39-F39)/($G$9-$F$9)*($BF$9-$F$9)))</f>
        <v>1.651056166102018</v>
      </c>
      <c r="BG75" s="71">
        <f>IF(BG39="","",BG39-(H39+(I39-H39)/($I$9-$H$9)*($BG$9-$H$9)))</f>
        <v>1.8777730641642583</v>
      </c>
    </row>
    <row r="76" spans="1:59" x14ac:dyDescent="0.25">
      <c r="B76" s="3"/>
      <c r="E76" s="113"/>
      <c r="L76" s="1">
        <f t="shared" si="121"/>
        <v>41703</v>
      </c>
      <c r="M76" s="65">
        <f t="shared" si="132"/>
        <v>1.074420934623094</v>
      </c>
      <c r="N76" s="65">
        <f t="shared" si="122"/>
        <v>1.1402262191769039</v>
      </c>
      <c r="O76" s="71">
        <f t="shared" si="123"/>
        <v>1.2004128783076662</v>
      </c>
      <c r="P76" s="65">
        <f t="shared" si="124"/>
        <v>1.1924552339307555</v>
      </c>
      <c r="Q76" s="71">
        <f t="shared" si="133"/>
        <v>1.3455892957430393</v>
      </c>
      <c r="R76" s="67"/>
      <c r="S76" s="65">
        <f t="shared" si="125"/>
        <v>1.418125277384628</v>
      </c>
      <c r="T76" s="71">
        <f t="shared" si="126"/>
        <v>1.5536613932615158</v>
      </c>
      <c r="U76" s="67">
        <f t="shared" si="134"/>
        <v>2.0950735213979517</v>
      </c>
      <c r="V76" s="67">
        <f t="shared" si="135"/>
        <v>1.9391549581898442</v>
      </c>
      <c r="W76" s="71">
        <f t="shared" si="136"/>
        <v>2.2091982711714069</v>
      </c>
      <c r="X76" s="66" t="str">
        <f t="shared" si="127"/>
        <v/>
      </c>
      <c r="Y76" s="71">
        <f t="shared" si="128"/>
        <v>1.5469316982000043</v>
      </c>
      <c r="Z76" s="71">
        <f t="shared" si="129"/>
        <v>1.8196801969890339</v>
      </c>
      <c r="AA76" s="71">
        <f t="shared" si="137"/>
        <v>1.8917122965931927</v>
      </c>
      <c r="AB76" s="66">
        <f t="shared" si="138"/>
        <v>2.1880602847856894</v>
      </c>
      <c r="AC76" s="71"/>
      <c r="AD76" s="71"/>
      <c r="AE76" s="71">
        <f t="shared" si="139"/>
        <v>1.8666656349176982</v>
      </c>
      <c r="AF76" s="71">
        <f t="shared" si="140"/>
        <v>1.6786014400000271</v>
      </c>
      <c r="AG76" s="71"/>
      <c r="AH76" s="71">
        <f t="shared" si="130"/>
        <v>1.8190546858384362</v>
      </c>
      <c r="AI76" s="71">
        <f t="shared" si="131"/>
        <v>1.897755692417586</v>
      </c>
      <c r="AJ76" s="66">
        <f>IF(AJ40="","",AJ40-(G40+(H40-G40)/($H$9-$G$9)*($AJ$9-$G$9)))</f>
        <v>1.964961155202519</v>
      </c>
      <c r="AK76" s="71"/>
      <c r="AL76" s="66">
        <f>IF(AL40="","",AL40-(D40+(E40-D40)/($E$9-$D$9)*($AL$9-$D$9)))</f>
        <v>1.487113385384641</v>
      </c>
      <c r="AM76" s="71">
        <f>IF(AM40="","",AM40-(D40+(E40-D40)/($E$9-$D$9)*($AM$9-$D$9)))</f>
        <v>1.7470635173999796</v>
      </c>
      <c r="AN76" s="71">
        <f>IF(AN40="","",AN40-(E40+(F40-E40)/($F$9-$E$9)*($AN$9-$E$9)))</f>
        <v>1.9481351993406779</v>
      </c>
      <c r="AO76" s="66">
        <f>IF(AO40="","",AO40-(D40+(E40-D40)/($E$9-$D$9)*($AO$9-$D$9)))</f>
        <v>1.0847765037461428</v>
      </c>
      <c r="AP76" s="71">
        <f>IF(AP40="","",AP40-(F40+(G40-F40)/($G$9-$F$9)*($AP$9-$F$9)))</f>
        <v>1.3289057946788203</v>
      </c>
      <c r="AQ76" s="66">
        <f>IF(AQ40="","",AQ40-(G40+(H40-G40)/($H$9-$G$9)*($AQ$9-$G$9)))</f>
        <v>1.2648123844367163</v>
      </c>
      <c r="AR76" s="71"/>
      <c r="AS76" s="65">
        <f>IF(AS40="","",AS40-(D40+(E40-D40)/($E$9-$D$9)*($AS$9-$D$9)))</f>
        <v>1.1139121000461576</v>
      </c>
      <c r="AT76" s="65">
        <f>IF(AT40="","",AT40-(D40+(E40-D40)/($E$9-$D$9)*($AT$9-$D$9)))</f>
        <v>1.1292411625461711</v>
      </c>
      <c r="AU76" s="71">
        <f>IF(AU40="","",AU40-(D40+(E40-D40)/($E$9-$D$9)*($AU$9-$D$9)))</f>
        <v>1.2486114975538274</v>
      </c>
      <c r="AV76" s="67">
        <f>IF(AV40="","",AV40-(F40+(G40-F40)/($G$9-$F$9)*($AV$9-$F$9)))</f>
        <v>1.7035702256737997</v>
      </c>
      <c r="AW76" s="71"/>
      <c r="AX76" s="66">
        <f>IF(AX40="","",AX40-(D40+(E40-D40)/($E$9-$D$9)*($AX$9-$D$9)))</f>
        <v>1.4557598990615408</v>
      </c>
      <c r="AY76" s="71"/>
      <c r="AZ76" s="66"/>
      <c r="BA76" s="71">
        <f>IF(BA40="","",BA40-(D40+(E40-D40)/($E$9-$D$9)*($BA$9-$D$9)))</f>
        <v>0.90066534926152642</v>
      </c>
      <c r="BB76" s="71">
        <f>IF(BB40="","",BB40-(F40+(G40-F40)/($G$9-$F$9)*($BB$9-$F$9)))</f>
        <v>1.2434390180415615</v>
      </c>
      <c r="BC76" s="71">
        <f>IF(BC40="","",BC40-(H40+(I40-H40)/($I$9-$H$9)*($BC$9-$H$9)))</f>
        <v>1.4255983331571542</v>
      </c>
      <c r="BD76" s="71"/>
      <c r="BE76" s="67">
        <f>IF(BE40="","",BE40-(D40+(E40-D40)/($E$9-$D$9)*($BE$9-$D$9)))</f>
        <v>1.492769895161532</v>
      </c>
      <c r="BF76" s="71">
        <f>IF(BF40="","",BF40-(F40+(G40-F40)/($G$9-$F$9)*($BF$9-$F$9)))</f>
        <v>1.6078255675188764</v>
      </c>
      <c r="BG76" s="71">
        <f>IF(BG40="","",BG40-(H40+(I40-H40)/($I$9-$H$9)*($BG$9-$H$9)))</f>
        <v>1.8413968733857233</v>
      </c>
    </row>
    <row r="77" spans="1:59" x14ac:dyDescent="0.25">
      <c r="B77" s="3"/>
      <c r="L77" s="1">
        <f t="shared" si="121"/>
        <v>41704</v>
      </c>
      <c r="M77" s="65">
        <f t="shared" si="132"/>
        <v>1.0967747538410078</v>
      </c>
      <c r="N77" s="65">
        <f t="shared" si="122"/>
        <v>1.163005235292307</v>
      </c>
      <c r="O77" s="71">
        <f t="shared" si="123"/>
        <v>1.2300114109358775</v>
      </c>
      <c r="P77" s="65">
        <f t="shared" si="124"/>
        <v>1.2050325924435796</v>
      </c>
      <c r="Q77" s="71">
        <f t="shared" si="133"/>
        <v>1.3622992810327395</v>
      </c>
      <c r="R77" s="67"/>
      <c r="S77" s="65">
        <f t="shared" si="125"/>
        <v>1.4482574962948793</v>
      </c>
      <c r="T77" s="71">
        <f t="shared" si="126"/>
        <v>1.5793589554538281</v>
      </c>
      <c r="U77" s="67">
        <f t="shared" si="134"/>
        <v>2.1057964720276923</v>
      </c>
      <c r="V77" s="67">
        <f t="shared" si="135"/>
        <v>1.956925921829078</v>
      </c>
      <c r="W77" s="71">
        <f t="shared" si="136"/>
        <v>2.2349559772214418</v>
      </c>
      <c r="X77" s="66" t="str">
        <f t="shared" si="127"/>
        <v/>
      </c>
      <c r="Y77" s="71">
        <f t="shared" si="128"/>
        <v>1.5706456461999974</v>
      </c>
      <c r="Z77" s="71">
        <f t="shared" si="129"/>
        <v>1.8354771953132216</v>
      </c>
      <c r="AA77" s="71">
        <f t="shared" si="137"/>
        <v>1.9075427424684968</v>
      </c>
      <c r="AB77" s="66">
        <f t="shared" si="138"/>
        <v>2.2179271812857007</v>
      </c>
      <c r="AC77" s="71"/>
      <c r="AD77" s="71"/>
      <c r="AE77" s="71">
        <f t="shared" si="139"/>
        <v>1.876014037924012</v>
      </c>
      <c r="AF77" s="71">
        <f t="shared" si="140"/>
        <v>1.7015556600000314</v>
      </c>
      <c r="AG77" s="71"/>
      <c r="AH77" s="71">
        <f t="shared" si="130"/>
        <v>1.8301844901461548</v>
      </c>
      <c r="AI77" s="71">
        <f t="shared" si="131"/>
        <v>1.9084186610988878</v>
      </c>
      <c r="AJ77" s="66">
        <f>IF(AJ41="","",AJ41-(G41+(H41-G41)/($H$9-$G$9)*($AJ$9-$G$9)))</f>
        <v>1.9792951249177015</v>
      </c>
      <c r="AK77" s="71"/>
      <c r="AL77" s="66">
        <f>IF(AL41="","",AL41-(D41+(E41-D41)/($E$9-$D$9)*($AL$9-$D$9)))</f>
        <v>1.5039437209615305</v>
      </c>
      <c r="AM77" s="71">
        <f>IF(AM41="","",AM41-(D41+(E41-D41)/($E$9-$D$9)*($AM$9-$D$9)))</f>
        <v>1.7553090258999982</v>
      </c>
      <c r="AN77" s="71">
        <f>IF(AN41="","",AN41-(E41+(F41-E41)/($F$9-$E$9)*($AN$9-$E$9)))</f>
        <v>1.961904341291226</v>
      </c>
      <c r="AO77" s="66">
        <f>IF(AO41="","",AO41-(D41+(E41-D41)/($E$9-$D$9)*($AO$9-$D$9)))</f>
        <v>1.10084774301539</v>
      </c>
      <c r="AP77" s="71">
        <f>IF(AP41="","",AP41-(F41+(G41-F41)/($G$9-$F$9)*($AP$9-$F$9)))</f>
        <v>1.3435541962909081</v>
      </c>
      <c r="AQ77" s="66">
        <f>IF(AQ41="","",AQ41-(G41+(H41-G41)/($H$9-$G$9)*($AQ$9-$G$9)))</f>
        <v>1.282231494056929</v>
      </c>
      <c r="AR77" s="71"/>
      <c r="AS77" s="65">
        <f>IF(AS41="","",AS41-(D41+(E41-D41)/($E$9-$D$9)*($AS$9-$D$9)))</f>
        <v>1.1332377679820564</v>
      </c>
      <c r="AT77" s="65">
        <f>IF(AT41="","",AT41-(D41+(E41-D41)/($E$9-$D$9)*($AT$9-$D$9)))</f>
        <v>1.1495909679820753</v>
      </c>
      <c r="AU77" s="71">
        <f>IF(AU41="","",AU41-(D41+(E41-D41)/($E$9-$D$9)*($AU$9-$D$9)))</f>
        <v>1.2784568702845918</v>
      </c>
      <c r="AV77" s="67">
        <f>IF(AV41="","",AV41-(F41+(G41-F41)/($G$9-$F$9)*($AV$9-$F$9)))</f>
        <v>1.7234642713601751</v>
      </c>
      <c r="AW77" s="71"/>
      <c r="AX77" s="66">
        <f>IF(AX41="","",AX41-(D41+(E41-D41)/($E$9-$D$9)*($AX$9-$D$9)))</f>
        <v>1.4687928315871881</v>
      </c>
      <c r="AY77" s="71"/>
      <c r="AZ77" s="66"/>
      <c r="BA77" s="71">
        <f>IF(BA41="","",BA41-(D41+(E41-D41)/($E$9-$D$9)*($BA$9-$D$9)))</f>
        <v>0.92800248895384208</v>
      </c>
      <c r="BB77" s="71">
        <f>IF(BB41="","",BB41-(F41+(G41-F41)/($G$9-$F$9)*($BB$9-$F$9)))</f>
        <v>1.2611522188034865</v>
      </c>
      <c r="BC77" s="71">
        <f>IF(BC41="","",BC41-(H41+(I41-H41)/($I$9-$H$9)*($BC$9-$H$9)))</f>
        <v>1.4555354488071597</v>
      </c>
      <c r="BD77" s="71"/>
      <c r="BE77" s="67">
        <f>IF(BE41="","",BE41-(D41+(E41-D41)/($E$9-$D$9)*($BE$9-$D$9)))</f>
        <v>1.5089294041871684</v>
      </c>
      <c r="BF77" s="71">
        <f>IF(BF41="","",BF41-(F41+(G41-F41)/($G$9-$F$9)*($BF$9-$F$9)))</f>
        <v>1.6246066403652275</v>
      </c>
      <c r="BG77" s="71">
        <f>IF(BG41="","",BG41-(H41+(I41-H41)/($I$9-$H$9)*($BG$9-$H$9)))</f>
        <v>1.8493513614357253</v>
      </c>
    </row>
    <row r="78" spans="1:59" x14ac:dyDescent="0.25">
      <c r="B78" s="3"/>
      <c r="L78" s="1">
        <f t="shared" si="121"/>
        <v>41705</v>
      </c>
      <c r="M78" s="65">
        <f t="shared" si="132"/>
        <v>1.1042921333974087</v>
      </c>
      <c r="N78" s="65">
        <f t="shared" si="122"/>
        <v>1.1852429507692035</v>
      </c>
      <c r="O78" s="71">
        <f t="shared" si="123"/>
        <v>1.2341686439102242</v>
      </c>
      <c r="P78" s="65">
        <f t="shared" si="124"/>
        <v>1.2161291231409841</v>
      </c>
      <c r="Q78" s="71">
        <f t="shared" si="133"/>
        <v>1.3635734259256767</v>
      </c>
      <c r="R78" s="67"/>
      <c r="S78" s="65">
        <f t="shared" si="125"/>
        <v>1.4706178280128088</v>
      </c>
      <c r="T78" s="71">
        <f t="shared" si="126"/>
        <v>1.5729715646153895</v>
      </c>
      <c r="U78" s="67">
        <f t="shared" si="134"/>
        <v>2.1051443788602251</v>
      </c>
      <c r="V78" s="67">
        <f t="shared" si="135"/>
        <v>1.9584886700443231</v>
      </c>
      <c r="W78" s="71">
        <f t="shared" si="136"/>
        <v>2.2446538419785895</v>
      </c>
      <c r="X78" s="66" t="str">
        <f t="shared" si="127"/>
        <v/>
      </c>
      <c r="Y78" s="71">
        <f t="shared" si="128"/>
        <v>1.5881192599999983</v>
      </c>
      <c r="Z78" s="71">
        <f t="shared" si="129"/>
        <v>1.821433785082391</v>
      </c>
      <c r="AA78" s="71">
        <f t="shared" si="137"/>
        <v>1.9078866420906744</v>
      </c>
      <c r="AB78" s="66">
        <f t="shared" si="138"/>
        <v>2.2265873047143145</v>
      </c>
      <c r="AC78" s="71"/>
      <c r="AD78" s="71"/>
      <c r="AE78" s="71">
        <f t="shared" si="139"/>
        <v>1.8651580307974651</v>
      </c>
      <c r="AF78" s="71">
        <f t="shared" si="140"/>
        <v>1.6905178575000068</v>
      </c>
      <c r="AG78" s="71"/>
      <c r="AH78" s="71">
        <f t="shared" si="130"/>
        <v>1.8353655828845841</v>
      </c>
      <c r="AI78" s="71">
        <f t="shared" si="131"/>
        <v>1.9090561793680996</v>
      </c>
      <c r="AJ78" s="66">
        <f>IF(AJ42="","",AJ42-(G42+(H42-G42)/($H$9-$G$9)*($AJ$9-$G$9)))</f>
        <v>1.98595005861395</v>
      </c>
      <c r="AK78" s="71"/>
      <c r="AL78" s="66">
        <f>IF(AL42="","",AL42-(D42+(E42-D42)/($E$9-$D$9)*($AL$9-$D$9)))</f>
        <v>1.4977890738461368</v>
      </c>
      <c r="AM78" s="71">
        <f>IF(AM42="","",AM42-(D42+(E42-D42)/($E$9-$D$9)*($AM$9-$D$9)))</f>
        <v>1.7578044875000032</v>
      </c>
      <c r="AN78" s="71">
        <f>IF(AN42="","",AN42-(E42+(F42-E42)/($F$9-$E$9)*($AN$9-$E$9)))</f>
        <v>1.9605791424450549</v>
      </c>
      <c r="AO78" s="66">
        <f>IF(AO42="","",AO42-(D42+(E42-D42)/($E$9-$D$9)*($AO$9-$D$9)))</f>
        <v>1.1095645659614997</v>
      </c>
      <c r="AP78" s="71">
        <f>IF(AP42="","",AP42-(F42+(G42-F42)/($G$9-$F$9)*($AP$9-$F$9)))</f>
        <v>1.3458528167821475</v>
      </c>
      <c r="AQ78" s="66">
        <f>IF(AQ42="","",AQ42-(G42+(H42-G42)/($H$9-$G$9)*($AQ$9-$G$9)))</f>
        <v>1.285692518151901</v>
      </c>
      <c r="AR78" s="71"/>
      <c r="AS78" s="65">
        <f>IF(AS42="","",AS42-(D42+(E42-D42)/($E$9-$D$9)*($AS$9-$D$9)))</f>
        <v>1.1356480117948613</v>
      </c>
      <c r="AT78" s="65">
        <f>IF(AT42="","",AT42-(D42+(E42-D42)/($E$9-$D$9)*($AT$9-$D$9)))</f>
        <v>1.1530243492948915</v>
      </c>
      <c r="AU78" s="71">
        <f>IF(AU42="","",AU42-(D42+(E42-D42)/($E$9-$D$9)*($AU$9-$D$9)))</f>
        <v>1.3343795290384728</v>
      </c>
      <c r="AV78" s="67">
        <f>IF(AV42="","",AV42-(F42+(G42-F42)/($G$9-$F$9)*($AV$9-$F$9)))</f>
        <v>1.7217156376826139</v>
      </c>
      <c r="AW78" s="71"/>
      <c r="AX78" s="66">
        <f>IF(AX42="","",AX42-(D42+(E42-D42)/($E$9-$D$9)*($AX$9-$D$9)))</f>
        <v>1.4765424287820101</v>
      </c>
      <c r="AY78" s="71"/>
      <c r="AZ78" s="66"/>
      <c r="BA78" s="71">
        <f>IF(BA42="","",BA42-(D42+(E42-D42)/($E$9-$D$9)*($BA$9-$D$9)))</f>
        <v>0.94750676461540317</v>
      </c>
      <c r="BB78" s="71">
        <f>IF(BB42="","",BB42-(F42+(G42-F42)/($G$9-$F$9)*($BB$9-$F$9)))</f>
        <v>1.2634357344458875</v>
      </c>
      <c r="BC78" s="71">
        <f>IF(BC42="","",BC42-(H42+(I42-H42)/($I$9-$H$9)*($BC$9-$H$9)))</f>
        <v>1.4691783587928384</v>
      </c>
      <c r="BD78" s="71"/>
      <c r="BE78" s="67">
        <f>IF(BE42="","",BE42-(D42+(E42-D42)/($E$9-$D$9)*($BE$9-$D$9)))</f>
        <v>1.5179258912820544</v>
      </c>
      <c r="BF78" s="71">
        <f>IF(BF42="","",BF42-(F42+(G42-F42)/($G$9-$F$9)*($BF$9-$F$9)))</f>
        <v>1.6248997847481483</v>
      </c>
      <c r="BG78" s="71">
        <f>IF(BG42="","",BG42-(H42+(I42-H42)/($I$9-$H$9)*($BG$9-$H$9)))</f>
        <v>1.8342036157642916</v>
      </c>
    </row>
    <row r="79" spans="1:59" x14ac:dyDescent="0.25">
      <c r="B79" s="3"/>
      <c r="L79" s="1">
        <f t="shared" si="121"/>
        <v>41708</v>
      </c>
      <c r="M79" s="65">
        <f t="shared" si="132"/>
        <v>1.0862752863538558</v>
      </c>
      <c r="N79" s="65">
        <f t="shared" si="122"/>
        <v>1.1591678699461556</v>
      </c>
      <c r="O79" s="71">
        <f t="shared" si="123"/>
        <v>1.2047026813846036</v>
      </c>
      <c r="P79" s="65">
        <f t="shared" si="124"/>
        <v>1.1845532462384503</v>
      </c>
      <c r="Q79" s="71">
        <f t="shared" si="133"/>
        <v>1.3369919883816195</v>
      </c>
      <c r="R79" s="67"/>
      <c r="S79" s="65">
        <f t="shared" si="125"/>
        <v>1.4408908312307651</v>
      </c>
      <c r="T79" s="71">
        <f t="shared" si="126"/>
        <v>1.5682807778769163</v>
      </c>
      <c r="U79" s="67">
        <f t="shared" si="134"/>
        <v>2.0891824334383005</v>
      </c>
      <c r="V79" s="67">
        <f t="shared" si="135"/>
        <v>1.9350518540379857</v>
      </c>
      <c r="W79" s="71">
        <f t="shared" si="136"/>
        <v>2.1970756602499657</v>
      </c>
      <c r="X79" s="66" t="str">
        <f t="shared" si="127"/>
        <v/>
      </c>
      <c r="Y79" s="71">
        <f t="shared" si="128"/>
        <v>1.557694198200009</v>
      </c>
      <c r="Z79" s="71">
        <f t="shared" si="129"/>
        <v>1.789619722857152</v>
      </c>
      <c r="AA79" s="71">
        <f t="shared" si="137"/>
        <v>1.8862894972291979</v>
      </c>
      <c r="AB79" s="66">
        <f t="shared" si="138"/>
        <v>2.1986502124999809</v>
      </c>
      <c r="AC79" s="71"/>
      <c r="AD79" s="71"/>
      <c r="AE79" s="71">
        <f t="shared" si="139"/>
        <v>1.8523507101835595</v>
      </c>
      <c r="AF79" s="71">
        <f t="shared" si="140"/>
        <v>1.6596928425000046</v>
      </c>
      <c r="AG79" s="71"/>
      <c r="AH79" s="71">
        <f t="shared" si="130"/>
        <v>1.8135667812230816</v>
      </c>
      <c r="AI79" s="71">
        <f t="shared" si="131"/>
        <v>1.8826495314285836</v>
      </c>
      <c r="AJ79" s="66">
        <f>IF(AJ43="","",AJ43-(G43+(H43-G43)/($H$9-$G$9)*($AJ$9-$G$9)))</f>
        <v>1.9714621822404848</v>
      </c>
      <c r="AK79" s="71"/>
      <c r="AL79" s="66">
        <f>IF(AL43="","",AL43-(D43+(E43-D43)/($E$9-$D$9)*($AL$9-$D$9)))</f>
        <v>1.4934727517307578</v>
      </c>
      <c r="AM79" s="71">
        <f>IF(AM43="","",AM43-(D43+(E43-D43)/($E$9-$D$9)*($AM$9-$D$9)))</f>
        <v>1.7334175298999739</v>
      </c>
      <c r="AN79" s="71">
        <f>IF(AN43="","",AN43-(E43+(F43-E43)/($F$9-$E$9)*($AN$9-$E$9)))</f>
        <v>1.9342445039285732</v>
      </c>
      <c r="AO79" s="66">
        <f>IF(AO43="","",AO43-(D43+(E43-D43)/($E$9-$D$9)*($AO$9-$D$9)))</f>
        <v>1.1013218822076878</v>
      </c>
      <c r="AP79" s="71">
        <f>IF(AP43="","",AP43-(F43+(G43-F43)/($G$9-$F$9)*($AP$9-$F$9)))</f>
        <v>1.3187972511020059</v>
      </c>
      <c r="AQ79" s="66">
        <f>IF(AQ43="","",AQ43-(G43+(H43-G43)/($H$9-$G$9)*($AQ$9-$G$9)))</f>
        <v>1.2626577804873218</v>
      </c>
      <c r="AR79" s="71"/>
      <c r="AS79" s="65">
        <f>IF(AS43="","",AS43-(D43+(E43-D43)/($E$9-$D$9)*($AS$9-$D$9)))</f>
        <v>1.1119606485076585</v>
      </c>
      <c r="AT79" s="65">
        <f>IF(AT43="","",AT43-(D43+(E43-D43)/($E$9-$D$9)*($AT$9-$D$9)))</f>
        <v>1.1170706610076455</v>
      </c>
      <c r="AU79" s="71">
        <f>IF(AU43="","",AU43-(D43+(E43-D43)/($E$9-$D$9)*($AU$9-$D$9)))</f>
        <v>1.270859859092317</v>
      </c>
      <c r="AV79" s="67">
        <f>IF(AV43="","",AV43-(F43+(G43-F43)/($G$9-$F$9)*($AV$9-$F$9)))</f>
        <v>1.6922822796977366</v>
      </c>
      <c r="AW79" s="71"/>
      <c r="AX79" s="66">
        <f>IF(AX43="","",AX43-(D43+(E43-D43)/($E$9-$D$9)*($AX$9-$D$9)))</f>
        <v>1.446277183676913</v>
      </c>
      <c r="AY79" s="71"/>
      <c r="AZ79" s="66"/>
      <c r="BA79" s="71">
        <f>IF(BA43="","",BA43-(D43+(E43-D43)/($E$9-$D$9)*($BA$9-$D$9)))</f>
        <v>0.92094781137690696</v>
      </c>
      <c r="BB79" s="71">
        <f>IF(BB43="","",BB43-(F43+(G43-F43)/($G$9-$F$9)*($BB$9-$F$9)))</f>
        <v>1.2369742272103164</v>
      </c>
      <c r="BC79" s="71">
        <f>IF(BC43="","",BC43-(H43+(I43-H43)/($I$9-$H$9)*($BC$9-$H$9)))</f>
        <v>1.429930973250026</v>
      </c>
      <c r="BD79" s="71"/>
      <c r="BE79" s="67">
        <f>IF(BE43="","",BE43-(D43+(E43-D43)/($E$9-$D$9)*($BE$9-$D$9)))</f>
        <v>1.4911123797769283</v>
      </c>
      <c r="BF79" s="71">
        <f>IF(BF43="","",BF43-(F43+(G43-F43)/($G$9-$F$9)*($BF$9-$F$9)))</f>
        <v>1.6002402771410749</v>
      </c>
      <c r="BG79" s="71">
        <f>IF(BG43="","",BG43-(H43+(I43-H43)/($I$9-$H$9)*($BG$9-$H$9)))</f>
        <v>1.8151197952499967</v>
      </c>
    </row>
    <row r="80" spans="1:59" x14ac:dyDescent="0.25">
      <c r="B80" s="3"/>
      <c r="L80" s="1">
        <f t="shared" si="121"/>
        <v>41709</v>
      </c>
      <c r="M80" s="65">
        <f t="shared" si="132"/>
        <v>1.0686747502640754</v>
      </c>
      <c r="N80" s="65">
        <f t="shared" si="122"/>
        <v>1.1443252543692339</v>
      </c>
      <c r="O80" s="71">
        <f t="shared" si="123"/>
        <v>1.182580918243568</v>
      </c>
      <c r="P80" s="65">
        <f t="shared" si="124"/>
        <v>1.1753862586743686</v>
      </c>
      <c r="Q80" s="71">
        <f t="shared" si="133"/>
        <v>1.3287286888098091</v>
      </c>
      <c r="R80" s="67"/>
      <c r="S80" s="65">
        <f t="shared" si="125"/>
        <v>1.440533371679487</v>
      </c>
      <c r="T80" s="71">
        <f t="shared" si="126"/>
        <v>1.5584977494153649</v>
      </c>
      <c r="U80" s="67">
        <f t="shared" si="134"/>
        <v>2.0777743536083069</v>
      </c>
      <c r="V80" s="67">
        <f t="shared" si="135"/>
        <v>1.9310885921012515</v>
      </c>
      <c r="W80" s="71">
        <f t="shared" si="136"/>
        <v>2.1866646938285834</v>
      </c>
      <c r="X80" s="66" t="str">
        <f t="shared" si="127"/>
        <v/>
      </c>
      <c r="Y80" s="71">
        <f t="shared" si="128"/>
        <v>1.5653228332000149</v>
      </c>
      <c r="Z80" s="71">
        <f t="shared" si="129"/>
        <v>1.7801813796208528</v>
      </c>
      <c r="AA80" s="71">
        <f t="shared" si="137"/>
        <v>1.8810800462405526</v>
      </c>
      <c r="AB80" s="66">
        <f t="shared" si="138"/>
        <v>2.1934111377142962</v>
      </c>
      <c r="AC80" s="71"/>
      <c r="AD80" s="71"/>
      <c r="AE80" s="71">
        <f t="shared" si="139"/>
        <v>1.8419890353227757</v>
      </c>
      <c r="AF80" s="71">
        <f t="shared" si="140"/>
        <v>1.6585573600000236</v>
      </c>
      <c r="AG80" s="71"/>
      <c r="AH80" s="71">
        <f t="shared" si="130"/>
        <v>1.8014899046845869</v>
      </c>
      <c r="AI80" s="71">
        <f t="shared" si="131"/>
        <v>1.8734806859065944</v>
      </c>
      <c r="AJ80" s="66">
        <f>IF(AJ44="","",AJ44-(G44+(H44-G44)/($H$9-$G$9)*($AJ$9-$G$9)))</f>
        <v>1.9566933274746718</v>
      </c>
      <c r="AK80" s="71"/>
      <c r="AL80" s="66">
        <f>IF(AL44="","",AL44-(D44+(E44-D44)/($E$9-$D$9)*($AL$9-$D$9)))</f>
        <v>1.4862198063461358</v>
      </c>
      <c r="AM80" s="71">
        <f>IF(AM44="","",AM44-(D44+(E44-D44)/($E$9-$D$9)*($AM$9-$D$9)))</f>
        <v>1.7221909724000088</v>
      </c>
      <c r="AN80" s="71">
        <f>IF(AN44="","",AN44-(E44+(F44-E44)/($F$9-$E$9)*($AN$9-$E$9)))</f>
        <v>1.926864879752749</v>
      </c>
      <c r="AO80" s="66">
        <f>IF(AO44="","",AO44-(D44+(E44-D44)/($E$9-$D$9)*($AO$9-$D$9)))</f>
        <v>1.0903725933615522</v>
      </c>
      <c r="AP80" s="71">
        <f>IF(AP44="","",AP44-(F44+(G44-F44)/($G$9-$F$9)*($AP$9-$F$9)))</f>
        <v>1.311563706637271</v>
      </c>
      <c r="AQ80" s="66">
        <f>IF(AQ44="","",AQ44-(G44+(H44-G44)/($H$9-$G$9)*($AQ$9-$G$9)))</f>
        <v>1.2554108141328859</v>
      </c>
      <c r="AR80" s="71"/>
      <c r="AS80" s="65">
        <f>IF(AS44="","",AS44-(D44+(E44-D44)/($E$9-$D$9)*($AS$9-$D$9)))</f>
        <v>1.1118913888281678</v>
      </c>
      <c r="AT80" s="65">
        <f>IF(AT44="","",AT44-(D44+(E44-D44)/($E$9-$D$9)*($AT$9-$D$9)))</f>
        <v>1.1170013763281972</v>
      </c>
      <c r="AU80" s="71">
        <f>IF(AU44="","",AU44-(D44+(E44-D44)/($E$9-$D$9)*($AU$9-$D$9)))</f>
        <v>1.2551399204384541</v>
      </c>
      <c r="AV80" s="67">
        <f>IF(AV44="","",AV44-(F44+(G44-F44)/($G$9-$F$9)*($AV$9-$F$9)))</f>
        <v>1.7035590069080389</v>
      </c>
      <c r="AW80" s="71"/>
      <c r="AX80" s="66">
        <f>IF(AX44="","",AX44-(D44+(E44-D44)/($E$9-$D$9)*($AX$9-$D$9)))</f>
        <v>1.4310463735487011</v>
      </c>
      <c r="AY80" s="71"/>
      <c r="AZ80" s="66"/>
      <c r="BA80" s="71">
        <f>IF(BA44="","",BA44-(D44+(E44-D44)/($E$9-$D$9)*($BA$9-$D$9)))</f>
        <v>0.90834081791537047</v>
      </c>
      <c r="BB80" s="71">
        <f>IF(BB44="","",BB44-(F44+(G44-F44)/($G$9-$F$9)*($BB$9-$F$9)))</f>
        <v>1.2431046646410433</v>
      </c>
      <c r="BC80" s="71">
        <f>IF(BC44="","",BC44-(H44+(I44-H44)/($I$9-$H$9)*($BC$9-$H$9)))</f>
        <v>1.4242742043428542</v>
      </c>
      <c r="BD80" s="71"/>
      <c r="BE80" s="67">
        <f>IF(BE44="","",BE44-(D44+(E44-D44)/($E$9-$D$9)*($BE$9-$D$9)))</f>
        <v>1.4770325896487075</v>
      </c>
      <c r="BF80" s="71">
        <f>IF(BF44="","",BF44-(F44+(G44-F44)/($G$9-$F$9)*($BF$9-$F$9)))</f>
        <v>1.5899007096095588</v>
      </c>
      <c r="BG80" s="71">
        <f>IF(BG44="","",BG44-(H44+(I44-H44)/($I$9-$H$9)*($BG$9-$H$9)))</f>
        <v>1.8405819041142752</v>
      </c>
    </row>
    <row r="81" spans="2:59" x14ac:dyDescent="0.25">
      <c r="B81" s="3"/>
      <c r="L81" s="1">
        <f t="shared" si="121"/>
        <v>41710</v>
      </c>
      <c r="M81" s="65">
        <f t="shared" si="132"/>
        <v>1.0805448907025412</v>
      </c>
      <c r="N81" s="65">
        <f t="shared" si="122"/>
        <v>1.1744035405307804</v>
      </c>
      <c r="O81" s="71">
        <f t="shared" si="123"/>
        <v>1.3233979815897277</v>
      </c>
      <c r="P81" s="65">
        <f t="shared" si="124"/>
        <v>1.1877422819589833</v>
      </c>
      <c r="Q81" s="71">
        <f t="shared" si="133"/>
        <v>1.3353846573299721</v>
      </c>
      <c r="R81" s="67"/>
      <c r="S81" s="65">
        <f t="shared" si="125"/>
        <v>1.4361324879871815</v>
      </c>
      <c r="T81" s="71">
        <f t="shared" si="126"/>
        <v>1.5621047837846005</v>
      </c>
      <c r="U81" s="67">
        <f t="shared" si="134"/>
        <v>2.0797868090869205</v>
      </c>
      <c r="V81" s="67">
        <f t="shared" si="135"/>
        <v>1.9318284528987375</v>
      </c>
      <c r="W81" s="71">
        <f t="shared" si="136"/>
        <v>2.1780796691642887</v>
      </c>
      <c r="X81" s="66" t="str">
        <f t="shared" si="127"/>
        <v/>
      </c>
      <c r="Y81" s="71">
        <f t="shared" si="128"/>
        <v>1.5533895881000088</v>
      </c>
      <c r="Z81" s="71">
        <f t="shared" si="129"/>
        <v>1.8078073269286055</v>
      </c>
      <c r="AA81" s="71">
        <f t="shared" si="137"/>
        <v>1.8828235741057604</v>
      </c>
      <c r="AB81" s="66">
        <f t="shared" si="138"/>
        <v>2.191019093857137</v>
      </c>
      <c r="AC81" s="71"/>
      <c r="AD81" s="71"/>
      <c r="AE81" s="71">
        <f t="shared" si="139"/>
        <v>1.8417338471772027</v>
      </c>
      <c r="AF81" s="71">
        <f t="shared" si="140"/>
        <v>1.6553775425000028</v>
      </c>
      <c r="AG81" s="71"/>
      <c r="AH81" s="71">
        <f t="shared" si="130"/>
        <v>1.8129265040153903</v>
      </c>
      <c r="AI81" s="71">
        <f t="shared" si="131"/>
        <v>1.887073555714303</v>
      </c>
      <c r="AJ81" s="66">
        <f>IF(AJ45="","",AJ45-(G45+(H45-G45)/($H$9-$G$9)*($AJ$9-$G$9)))</f>
        <v>1.9585330525253095</v>
      </c>
      <c r="AK81" s="71"/>
      <c r="AL81" s="66">
        <f>IF(AL45="","",AL45-(D45+(E45-D45)/($E$9-$D$9)*($AL$9-$D$9)))</f>
        <v>1.49388072865383</v>
      </c>
      <c r="AM81" s="71">
        <f>IF(AM45="","",AM45-(D45+(E45-D45)/($E$9-$D$9)*($AM$9-$D$9)))</f>
        <v>1.7359826642000211</v>
      </c>
      <c r="AN81" s="71">
        <f>IF(AN45="","",AN45-(E45+(F45-E45)/($F$9-$E$9)*($AN$9-$E$9)))</f>
        <v>1.9388736707142833</v>
      </c>
      <c r="AO81" s="66">
        <f>IF(AO45="","",AO45-(D45+(E45-D45)/($E$9-$D$9)*($AO$9-$D$9)))</f>
        <v>1.0989289407384404</v>
      </c>
      <c r="AP81" s="71">
        <f>IF(AP45="","",AP45-(F45+(G45-F45)/($G$9-$F$9)*($AP$9-$F$9)))</f>
        <v>1.3196461191624822</v>
      </c>
      <c r="AQ81" s="66">
        <f>IF(AQ45="","",AQ45-(G45+(H45-G45)/($H$9-$G$9)*($AQ$9-$G$9)))</f>
        <v>1.2603324133670526</v>
      </c>
      <c r="AR81" s="71"/>
      <c r="AS81" s="65">
        <f>IF(AS45="","",AS45-(D45+(E45-D45)/($E$9-$D$9)*($AS$9-$D$9)))</f>
        <v>1.1078188828051041</v>
      </c>
      <c r="AT81" s="65">
        <f>IF(AT45="","",AT45-(D45+(E45-D45)/($E$9-$D$9)*($AT$9-$D$9)))</f>
        <v>1.11906151530509</v>
      </c>
      <c r="AU81" s="71">
        <f>IF(AU45="","",AU45-(D45+(E45-D45)/($E$9-$D$9)*($AU$9-$D$9)))</f>
        <v>1.2652978546615352</v>
      </c>
      <c r="AV81" s="67">
        <f>IF(AV45="","",AV45-(F45+(G45-F45)/($G$9-$F$9)*($AV$9-$F$9)))</f>
        <v>1.7108314181297191</v>
      </c>
      <c r="AW81" s="71"/>
      <c r="AX81" s="66">
        <f>IF(AX45="","",AX45-(D45+(E45-D45)/($E$9-$D$9)*($AX$9-$D$9)))</f>
        <v>1.4412544885179397</v>
      </c>
      <c r="AY81" s="71"/>
      <c r="AZ81" s="66"/>
      <c r="BA81" s="71">
        <f>IF(BA45="","",BA45-(D45+(E45-D45)/($E$9-$D$9)*($BA$9-$D$9)))</f>
        <v>0.91686942928460269</v>
      </c>
      <c r="BB81" s="71">
        <f>IF(BB45="","",BB45-(F45+(G45-F45)/($G$9-$F$9)*($BB$9-$F$9)))</f>
        <v>1.2354529435201567</v>
      </c>
      <c r="BC81" s="71">
        <f>IF(BC45="","",BC45-(H45+(I45-H45)/($I$9-$H$9)*($BC$9-$H$9)))</f>
        <v>1.4285406714213984</v>
      </c>
      <c r="BD81" s="71"/>
      <c r="BE81" s="67">
        <f>IF(BE45="","",BE45-(D45+(E45-D45)/($E$9-$D$9)*($BE$9-$D$9)))</f>
        <v>1.4896099273179546</v>
      </c>
      <c r="BF81" s="71">
        <f>IF(BF45="","",BF45-(F45+(G45-F45)/($G$9-$F$9)*($BF$9-$F$9)))</f>
        <v>1.5986961163728122</v>
      </c>
      <c r="BG81" s="71">
        <f>IF(BG45="","",BG45-(H45+(I45-H45)/($I$9-$H$9)*($BG$9-$H$9)))</f>
        <v>1.8400746093071305</v>
      </c>
    </row>
    <row r="82" spans="2:59" x14ac:dyDescent="0.25">
      <c r="B82" s="3"/>
      <c r="L82" s="1">
        <f t="shared" si="121"/>
        <v>41711</v>
      </c>
      <c r="M82" s="65">
        <f t="shared" si="132"/>
        <v>1.0484358903487094</v>
      </c>
      <c r="N82" s="65">
        <f t="shared" si="122"/>
        <v>1.2189968310845978</v>
      </c>
      <c r="O82" s="71">
        <f t="shared" si="123"/>
        <v>1.4552893202050941</v>
      </c>
      <c r="P82" s="65">
        <f t="shared" si="124"/>
        <v>1.2172849517205022</v>
      </c>
      <c r="Q82" s="71">
        <f t="shared" si="133"/>
        <v>1.3693396631737951</v>
      </c>
      <c r="R82" s="67"/>
      <c r="S82" s="65">
        <f t="shared" si="125"/>
        <v>1.4631942667563869</v>
      </c>
      <c r="T82" s="71">
        <f t="shared" si="126"/>
        <v>1.6014609399076569</v>
      </c>
      <c r="U82" s="67">
        <f t="shared" si="134"/>
        <v>2.1186439803778399</v>
      </c>
      <c r="V82" s="67">
        <f t="shared" si="135"/>
        <v>1.968143135360755</v>
      </c>
      <c r="W82" s="71">
        <f t="shared" si="136"/>
        <v>2.2013937163000215</v>
      </c>
      <c r="X82" s="66" t="str">
        <f t="shared" si="127"/>
        <v/>
      </c>
      <c r="Y82" s="71">
        <f t="shared" si="128"/>
        <v>1.6118106283999607</v>
      </c>
      <c r="Z82" s="71">
        <f t="shared" si="129"/>
        <v>1.8229787428297115</v>
      </c>
      <c r="AA82" s="71">
        <f t="shared" si="137"/>
        <v>1.9181623500251863</v>
      </c>
      <c r="AB82" s="66">
        <f t="shared" si="138"/>
        <v>2.2174302840000362</v>
      </c>
      <c r="AC82" s="71"/>
      <c r="AD82" s="71"/>
      <c r="AE82" s="71">
        <f t="shared" si="139"/>
        <v>1.8879181639936755</v>
      </c>
      <c r="AF82" s="71">
        <f t="shared" si="140"/>
        <v>1.6952576200000458</v>
      </c>
      <c r="AG82" s="71"/>
      <c r="AH82" s="71">
        <f t="shared" si="130"/>
        <v>1.8518478217922976</v>
      </c>
      <c r="AI82" s="71">
        <f t="shared" si="131"/>
        <v>1.9175851399725312</v>
      </c>
      <c r="AJ82" s="66">
        <f>IF(AJ46="","",AJ46-(G46+(H46-G46)/($H$9-$G$9)*($AJ$9-$G$9)))</f>
        <v>2.0041845997848196</v>
      </c>
      <c r="AK82" s="71"/>
      <c r="AL82" s="66">
        <f>IF(AL46="","",AL46-(D46+(E46-D46)/($E$9-$D$9)*($AL$9-$D$9)))</f>
        <v>1.4793843569230369</v>
      </c>
      <c r="AM82" s="71">
        <f>IF(AM46="","",AM46-(D46+(E46-D46)/($E$9-$D$9)*($AM$9-$D$9)))</f>
        <v>1.7713886587999719</v>
      </c>
      <c r="AN82" s="71">
        <f>IF(AN46="","",AN46-(E46+(F46-E46)/($F$9-$E$9)*($AN$9-$E$9)))</f>
        <v>1.9672882122802333</v>
      </c>
      <c r="AO82" s="66">
        <f>IF(AO46="","",AO46-(D46+(E46-D46)/($E$9-$D$9)*($AO$9-$D$9)))</f>
        <v>1.1405000280307629</v>
      </c>
      <c r="AP82" s="71">
        <f>IF(AP46="","",AP46-(F46+(G46-F46)/($G$9-$F$9)*($AP$9-$F$9)))</f>
        <v>1.3528708789672566</v>
      </c>
      <c r="AQ82" s="66">
        <f>IF(AQ46="","",AQ46-(G46+(H46-G46)/($H$9-$G$9)*($AQ$9-$G$9)))</f>
        <v>1.2971711463797648</v>
      </c>
      <c r="AR82" s="71"/>
      <c r="AS82" s="65">
        <f>IF(AS46="","",AS46-(D46+(E46-D46)/($E$9-$D$9)*($AS$9-$D$9)))</f>
        <v>1.1021829202974001</v>
      </c>
      <c r="AT82" s="65">
        <f>IF(AT46="","",AT46-(D46+(E46-D46)/($E$9-$D$9)*($AT$9-$D$9)))</f>
        <v>1.0960500502974249</v>
      </c>
      <c r="AU82" s="71">
        <f>IF(AU46="","",AU46-(D46+(E46-D46)/($E$9-$D$9)*($AU$9-$D$9)))</f>
        <v>1.2883744200692222</v>
      </c>
      <c r="AV82" s="67">
        <f>IF(AV46="","",AV46-(F46+(G46-F46)/($G$9-$F$9)*($AV$9-$F$9)))</f>
        <v>1.7440999974118281</v>
      </c>
      <c r="AW82" s="71"/>
      <c r="AX82" s="66">
        <f>IF(AX46="","",AX46-(D46+(E46-D46)/($E$9-$D$9)*($AX$9-$D$9)))</f>
        <v>1.4697198928409971</v>
      </c>
      <c r="AY82" s="71"/>
      <c r="AZ82" s="66"/>
      <c r="BA82" s="71">
        <f>IF(BA46="","",BA46-(D46+(E46-D46)/($E$9-$D$9)*($BA$9-$D$9)))</f>
        <v>0.93333458190768948</v>
      </c>
      <c r="BB82" s="71">
        <f>IF(BB46="","",BB46-(F46+(G46-F46)/($G$9-$F$9)*($BB$9-$F$9)))</f>
        <v>1.2705101109571864</v>
      </c>
      <c r="BC82" s="71">
        <f>IF(BC46="","",BC46-(H46+(I46-H46)/($I$9-$H$9)*($BC$9-$H$9)))</f>
        <v>1.4606145564000101</v>
      </c>
      <c r="BD82" s="71"/>
      <c r="BE82" s="67">
        <f>IF(BE46="","",BE46-(D46+(E46-D46)/($E$9-$D$9)*($BE$9-$D$9)))</f>
        <v>1.5206430960410042</v>
      </c>
      <c r="BF82" s="71">
        <f>IF(BF46="","",BF46-(F46+(G46-F46)/($G$9-$F$9)*($BF$9-$F$9)))</f>
        <v>1.6322761777078147</v>
      </c>
      <c r="BG82" s="71">
        <f>IF(BG46="","",BG46-(H46+(I46-H46)/($I$9-$H$9)*($BG$9-$H$9)))</f>
        <v>1.8739829508000456</v>
      </c>
    </row>
    <row r="83" spans="2:59" x14ac:dyDescent="0.25">
      <c r="B83" s="3"/>
      <c r="L83" s="1">
        <f t="shared" si="121"/>
        <v>41712</v>
      </c>
      <c r="M83" s="65">
        <f t="shared" si="132"/>
        <v>1.0980085491153853</v>
      </c>
      <c r="N83" s="65">
        <f t="shared" si="122"/>
        <v>1.2346390138846215</v>
      </c>
      <c r="O83" s="71">
        <f t="shared" si="123"/>
        <v>1.2932498315384429</v>
      </c>
      <c r="P83" s="65">
        <f t="shared" si="124"/>
        <v>1.2806342456538529</v>
      </c>
      <c r="Q83" s="71">
        <f t="shared" si="133"/>
        <v>1.4018285926133327</v>
      </c>
      <c r="R83" s="67"/>
      <c r="S83" s="65">
        <f t="shared" si="125"/>
        <v>1.5356327294230439</v>
      </c>
      <c r="T83" s="71">
        <f t="shared" si="126"/>
        <v>1.6710835103076671</v>
      </c>
      <c r="U83" s="67">
        <f t="shared" si="134"/>
        <v>2.142792538942067</v>
      </c>
      <c r="V83" s="67">
        <f t="shared" si="135"/>
        <v>1.9998969113417955</v>
      </c>
      <c r="W83" s="71">
        <f t="shared" si="136"/>
        <v>2.2379085815000304</v>
      </c>
      <c r="X83" s="66" t="str">
        <f t="shared" si="127"/>
        <v/>
      </c>
      <c r="Y83" s="71">
        <f t="shared" si="128"/>
        <v>1.6603659869999765</v>
      </c>
      <c r="Z83" s="71">
        <f t="shared" si="129"/>
        <v>1.8721027379230657</v>
      </c>
      <c r="AA83" s="71">
        <f t="shared" si="137"/>
        <v>1.9480491014294552</v>
      </c>
      <c r="AB83" s="66">
        <f t="shared" si="138"/>
        <v>2.2591059075000413</v>
      </c>
      <c r="AC83" s="71"/>
      <c r="AD83" s="71"/>
      <c r="AE83" s="71">
        <f t="shared" si="139"/>
        <v>1.9122442116518803</v>
      </c>
      <c r="AF83" s="71">
        <f t="shared" si="140"/>
        <v>1.7380948199999802</v>
      </c>
      <c r="AG83" s="71"/>
      <c r="AH83" s="71">
        <f t="shared" si="130"/>
        <v>1.9098709406922887</v>
      </c>
      <c r="AI83" s="71">
        <f>IF(AI47="","",AI47-(E47+(F47-E47)/($F$9-$E$9)*($AI$9-$E$9)))</f>
        <v>1.9642418694230486</v>
      </c>
      <c r="AJ83" s="66">
        <f>IF(AJ47="","",AJ47-(G47+(H47-G47)/($H$9-$G$9)*($AJ$9-$G$9)))</f>
        <v>2.0323518626645658</v>
      </c>
      <c r="AK83" s="71"/>
      <c r="AL83" s="66">
        <f>IF(AL47="","",AL47-(D47+(E47-D47)/($E$9-$D$9)*($AL$9-$D$9)))</f>
        <v>1.5215422394230442</v>
      </c>
      <c r="AM83" s="71">
        <f>IF(AM47="","",AM47-(D47+(E47-D47)/($E$9-$D$9)*($AM$9-$D$9)))</f>
        <v>1.824186991499972</v>
      </c>
      <c r="AN83" s="71">
        <f>IF(AN47="","",AN47-(E47+(F47-E47)/($F$9-$E$9)*($AN$9-$E$9)))</f>
        <v>2.0042232703845961</v>
      </c>
      <c r="AO83" s="66">
        <f>IF(AO47="","",AO47-(D47+(E47-D47)/($E$9-$D$9)*($AO$9-$D$9)))</f>
        <v>1.1974147532307642</v>
      </c>
      <c r="AP83" s="71">
        <f>IF(AP47="","",AP47-(F47+(G47-F47)/($G$9-$F$9)*($AP$9-$F$9)))</f>
        <v>1.3814774588916752</v>
      </c>
      <c r="AQ83" s="66">
        <f>IF(AQ47="","",AQ47-(G47+(H47-G47)/($H$9-$G$9)*($AQ$9-$G$9)))</f>
        <v>1.3277100343860599</v>
      </c>
      <c r="AR83" s="71"/>
      <c r="AS83" s="65">
        <f>IF(AS47="","",AS47-(D47+(E47-D47)/($E$9-$D$9)*($AS$9-$D$9)))</f>
        <v>1.1440513187307424</v>
      </c>
      <c r="AT83" s="65">
        <f>IF(AT47="","",AT47-(D47+(E47-D47)/($E$9-$D$9)*($AT$9-$D$9)))</f>
        <v>1.1328067062307703</v>
      </c>
      <c r="AU83" s="71">
        <f>IF(AU47="","",AU47-(D47+(E47-D47)/($E$9-$D$9)*($AU$9-$D$9)))</f>
        <v>1.3670450997692054</v>
      </c>
      <c r="AV83" s="67">
        <f>IF(AV47="","",AV47-(F47+(G47-F47)/($G$9-$F$9)*($AV$9-$F$9)))</f>
        <v>1.7567730462468649</v>
      </c>
      <c r="AW83" s="71"/>
      <c r="AX83" s="66">
        <f>IF(AX47="","",AX47-(D47+(E47-D47)/($E$9-$D$9)*($AX$9-$D$9)))</f>
        <v>1.536478150807667</v>
      </c>
      <c r="AY83" s="71"/>
      <c r="AZ83" s="66"/>
      <c r="BA83" s="71">
        <f>IF(BA47="","",BA47-(D47+(E47-D47)/($E$9-$D$9)*($BA$9-$D$9)))</f>
        <v>1.0023887303076662</v>
      </c>
      <c r="BB83" s="71">
        <f>IF(BB47="","",BB47-(F47+(G47-F47)/($G$9-$F$9)*($BB$9-$F$9)))</f>
        <v>1.3008018968199</v>
      </c>
      <c r="BC83" s="71">
        <f>IF(BC47="","",BC47-(H47+(I47-H47)/($I$9-$H$9)*($BC$9-$H$9)))</f>
        <v>1.5022555020000059</v>
      </c>
      <c r="BD83" s="71"/>
      <c r="BE83" s="67">
        <f>IF(BE47="","",BE47-(D47+(E47-D47)/($E$9-$D$9)*($BE$9-$D$9)))</f>
        <v>1.5904418218077061</v>
      </c>
      <c r="BF83" s="71">
        <f>IF(BF47="","",BF47-(F47+(G47-F47)/($G$9-$F$9)*($BF$9-$F$9)))</f>
        <v>1.6635425024181254</v>
      </c>
      <c r="BG83" s="71">
        <f>IF(BG47="","",BG47-(H47+(I47-H47)/($I$9-$H$9)*($BG$9-$H$9)))</f>
        <v>1.9162028614999826</v>
      </c>
    </row>
    <row r="84" spans="2:59" x14ac:dyDescent="0.25">
      <c r="B84" s="3"/>
      <c r="L84" s="1">
        <f t="shared" si="121"/>
        <v>41715</v>
      </c>
      <c r="M84" s="65">
        <f t="shared" si="132"/>
        <v>1.1266477470384797</v>
      </c>
      <c r="N84" s="65">
        <f t="shared" si="122"/>
        <v>1.2563446399615681</v>
      </c>
      <c r="O84" s="71">
        <f t="shared" si="123"/>
        <v>1.3180621738461475</v>
      </c>
      <c r="P84" s="65">
        <f t="shared" si="124"/>
        <v>1.3009356833845951</v>
      </c>
      <c r="Q84" s="71">
        <f t="shared" si="133"/>
        <v>1.4289734871788173</v>
      </c>
      <c r="R84" s="67" t="str">
        <f t="shared" ref="R74:R96" si="141">IF(R48="","",R48-(C48+(D48-C48)/($D$9-$C$9)*($R$9-$C$9)))</f>
        <v/>
      </c>
      <c r="S84" s="65">
        <f t="shared" si="125"/>
        <v>1.5558670723077053</v>
      </c>
      <c r="T84" s="71">
        <f t="shared" si="126"/>
        <v>1.6914891102692708</v>
      </c>
      <c r="U84" s="67">
        <f t="shared" si="134"/>
        <v>2.1323489479974596</v>
      </c>
      <c r="V84" s="67">
        <f t="shared" si="135"/>
        <v>2.001045821012621</v>
      </c>
      <c r="W84" s="71">
        <f t="shared" si="136"/>
        <v>2.2471660135785685</v>
      </c>
      <c r="X84" s="66" t="str">
        <f t="shared" si="127"/>
        <v/>
      </c>
      <c r="Y84" s="71">
        <f t="shared" si="128"/>
        <v>1.6804889555000404</v>
      </c>
      <c r="Z84" s="71">
        <f t="shared" si="129"/>
        <v>1.8680325824945214</v>
      </c>
      <c r="AA84" s="71">
        <f t="shared" si="137"/>
        <v>1.9631821888665053</v>
      </c>
      <c r="AB84" s="66">
        <f t="shared" si="138"/>
        <v>2.2838671852142882</v>
      </c>
      <c r="AC84" s="71"/>
      <c r="AD84" s="71"/>
      <c r="AE84" s="71">
        <f t="shared" si="139"/>
        <v>1.9173269857278461</v>
      </c>
      <c r="AF84" s="71">
        <f t="shared" si="140"/>
        <v>1.7587182600000029</v>
      </c>
      <c r="AG84" s="71"/>
      <c r="AH84" s="71">
        <f t="shared" si="130"/>
        <v>1.9302072037307756</v>
      </c>
      <c r="AI84" s="71">
        <f t="shared" si="131"/>
        <v>1.9735882887088021</v>
      </c>
      <c r="AJ84" s="66">
        <f>IF(AJ48="","",AJ48-(G48+(H48-G48)/($H$9-$G$9)*($AJ$9-$G$9)))</f>
        <v>2.0268944072467967</v>
      </c>
      <c r="AK84" s="71"/>
      <c r="AL84" s="66">
        <f>IF(AL48="","",AL48-(D48+(E48-D48)/($E$9-$D$9)*($AL$9-$D$9)))</f>
        <v>1.5403762223077035</v>
      </c>
      <c r="AM84" s="71">
        <f>IF(AM48="","",AM48-(D48+(E48-D48)/($E$9-$D$9)*($AM$9-$D$9)))</f>
        <v>1.8396750885000062</v>
      </c>
      <c r="AN84" s="71">
        <f>IF(AN48="","",AN48-(E48+(F48-E48)/($F$9-$E$9)*($AN$9-$E$9)))</f>
        <v>1.9977730321703246</v>
      </c>
      <c r="AO84" s="66">
        <f>IF(AO48="","",AO48-(D48+(E48-D48)/($E$9-$D$9)*($AO$9-$D$9)))</f>
        <v>1.2202251415769525</v>
      </c>
      <c r="AP84" s="71">
        <f>IF(AP48="","",AP48-(F48+(G48-F48)/($G$9-$F$9)*($AP$9-$F$9)))</f>
        <v>1.3817218339735318</v>
      </c>
      <c r="AQ84" s="66">
        <f>IF(AQ48="","",AQ48-(G48+(H48-G48)/($H$9-$G$9)*($AQ$9-$G$9)))</f>
        <v>1.3481645263290778</v>
      </c>
      <c r="AR84" s="71"/>
      <c r="AS84" s="65">
        <f>IF(AS48="","",AS48-(D48+(E48-D48)/($E$9-$D$9)*($AS$9-$D$9)))</f>
        <v>1.1772720860769454</v>
      </c>
      <c r="AT84" s="65">
        <f>IF(AT48="","",AT48-(D48+(E48-D48)/($E$9-$D$9)*($AT$9-$D$9)))</f>
        <v>1.1629570860769474</v>
      </c>
      <c r="AU84" s="71">
        <f>IF(AU48="","",AU48-(D48+(E48-D48)/($E$9-$D$9)*($AU$9-$D$9)))</f>
        <v>1.3902440279230865</v>
      </c>
      <c r="AV84" s="67">
        <f>IF(AV48="","",AV48-(F48+(G48-F48)/($G$9-$F$9)*($AV$9-$F$9)))</f>
        <v>1.7717942989672419</v>
      </c>
      <c r="AW84" s="71"/>
      <c r="AX84" s="66">
        <f>IF(AX48="","",AX48-(D48+(E48-D48)/($E$9-$D$9)*($AX$9-$D$9)))</f>
        <v>1.5516965897692456</v>
      </c>
      <c r="AY84" s="71"/>
      <c r="AZ84" s="66"/>
      <c r="BA84" s="71">
        <f>IF(BA48="","",BA48-(D48+(E48-D48)/($E$9-$D$9)*($BA$9-$D$9)))</f>
        <v>1.0338721127692452</v>
      </c>
      <c r="BB84" s="71">
        <f>IF(BB48="","",BB48-(F48+(G48-F48)/($G$9-$F$9)*($BB$9-$F$9)))</f>
        <v>1.3277030694269465</v>
      </c>
      <c r="BC84" s="71">
        <f>IF(BC48="","",BC48-(H48+(I48-H48)/($I$9-$H$9)*($BC$9-$H$9)))</f>
        <v>1.5325454510928784</v>
      </c>
      <c r="BD84" s="71"/>
      <c r="BE84" s="67">
        <f>IF(BE48="","",BE48-(D48+(E48-D48)/($E$9-$D$9)*($BE$9-$D$9)))</f>
        <v>1.6099671412692445</v>
      </c>
      <c r="BF84" s="71">
        <f>IF(BF48="","",BF48-(F48+(G48-F48)/($G$9-$F$9)*($BF$9-$F$9)))</f>
        <v>1.7172339481485901</v>
      </c>
      <c r="BG84" s="71">
        <f>IF(BG48="","",BG48-(H48+(I48-H48)/($I$9-$H$9)*($BG$9-$H$9)))</f>
        <v>1.9401506713643073</v>
      </c>
    </row>
    <row r="85" spans="2:59" x14ac:dyDescent="0.25">
      <c r="B85" s="3"/>
      <c r="L85" s="1">
        <f t="shared" si="121"/>
        <v>41716</v>
      </c>
      <c r="M85" s="65">
        <f t="shared" si="132"/>
        <v>1.0960205394486868</v>
      </c>
      <c r="N85" s="65">
        <f t="shared" si="122"/>
        <v>1.2142229748845956</v>
      </c>
      <c r="O85" s="71">
        <f t="shared" si="123"/>
        <v>1.3714084157051367</v>
      </c>
      <c r="P85" s="65">
        <f t="shared" si="124"/>
        <v>1.2220434768205068</v>
      </c>
      <c r="Q85" s="71">
        <f t="shared" si="133"/>
        <v>1.3686477519395304</v>
      </c>
      <c r="R85" s="67" t="str">
        <f t="shared" si="141"/>
        <v/>
      </c>
      <c r="S85" s="65">
        <f t="shared" si="125"/>
        <v>1.4844222877563937</v>
      </c>
      <c r="T85" s="71">
        <f t="shared" si="126"/>
        <v>1.6144064283076971</v>
      </c>
      <c r="U85" s="67">
        <f t="shared" si="134"/>
        <v>2.0847315085642162</v>
      </c>
      <c r="V85" s="67">
        <f t="shared" si="135"/>
        <v>1.9598348380063042</v>
      </c>
      <c r="W85" s="71">
        <f t="shared" si="136"/>
        <v>2.2047001570500324</v>
      </c>
      <c r="X85" s="66" t="str">
        <f t="shared" si="127"/>
        <v/>
      </c>
      <c r="Y85" s="71">
        <f t="shared" si="128"/>
        <v>1.6025833415000115</v>
      </c>
      <c r="Z85" s="71">
        <f t="shared" si="129"/>
        <v>1.8036125668131842</v>
      </c>
      <c r="AA85" s="71">
        <f t="shared" si="137"/>
        <v>1.904447233904258</v>
      </c>
      <c r="AB85" s="66">
        <f t="shared" si="138"/>
        <v>2.219707178999994</v>
      </c>
      <c r="AC85" s="71"/>
      <c r="AD85" s="71"/>
      <c r="AE85" s="71">
        <f t="shared" si="139"/>
        <v>1.8689845966139362</v>
      </c>
      <c r="AF85" s="71">
        <f t="shared" si="140"/>
        <v>1.7005169625000205</v>
      </c>
      <c r="AG85" s="71"/>
      <c r="AH85" s="71">
        <f t="shared" si="130"/>
        <v>1.86210257119231</v>
      </c>
      <c r="AI85" s="71">
        <f t="shared" si="131"/>
        <v>1.9062442010989056</v>
      </c>
      <c r="AJ85" s="66">
        <f>IF(AJ49="","",AJ49-(G49+(H49-G49)/($H$9-$G$9)*($AJ$9-$G$9)))</f>
        <v>1.973518592373404</v>
      </c>
      <c r="AK85" s="71"/>
      <c r="AL85" s="66">
        <f>IF(AL49="","",AL49-(D49+(E49-D49)/($E$9-$D$9)*($AL$9-$D$9)))</f>
        <v>1.4932611644230458</v>
      </c>
      <c r="AM85" s="71">
        <f>IF(AM49="","",AM49-(D49+(E49-D49)/($E$9-$D$9)*($AM$9-$D$9)))</f>
        <v>1.7705685654999996</v>
      </c>
      <c r="AN85" s="71">
        <f>IF(AN49="","",AN49-(E49+(F49-E49)/($F$9-$E$9)*($AN$9-$E$9)))</f>
        <v>1.9349069762912174</v>
      </c>
      <c r="AO85" s="66">
        <f>IF(AO49="","",AO49-(D49+(E49-D49)/($E$9-$D$9)*($AO$9-$D$9)))</f>
        <v>1.1498079972307513</v>
      </c>
      <c r="AP85" s="71">
        <f>IF(AP49="","",AP49-(F49+(G49-F49)/($G$9-$F$9)*($AP$9-$F$9)))</f>
        <v>1.3370584774244341</v>
      </c>
      <c r="AQ85" s="66">
        <f>IF(AQ49="","",AQ49-(G49+(H49-G49)/($H$9-$G$9)*($AQ$9-$G$9)))</f>
        <v>1.285399830664538</v>
      </c>
      <c r="AR85" s="71"/>
      <c r="AS85" s="65">
        <f>IF(AS49="","",AS49-(D49+(E49-D49)/($E$9-$D$9)*($AS$9-$D$9)))</f>
        <v>1.1111808398974383</v>
      </c>
      <c r="AT85" s="65">
        <f>IF(AT49="","",AT49-(D49+(E49-D49)/($E$9-$D$9)*($AT$9-$D$9)))</f>
        <v>1.0989126998974448</v>
      </c>
      <c r="AU85" s="71">
        <f>IF(AU49="","",AU49-(D49+(E49-D49)/($E$9-$D$9)*($AU$9-$D$9)))</f>
        <v>1.3042684387692107</v>
      </c>
      <c r="AV85" s="67">
        <f>IF(AV49="","",AV49-(F49+(G49-F49)/($G$9-$F$9)*($AV$9-$F$9)))</f>
        <v>1.7128830313350081</v>
      </c>
      <c r="AW85" s="71"/>
      <c r="AX85" s="66">
        <f>IF(AX49="","",AX49-(D49+(E49-D49)/($E$9-$D$9)*($AX$9-$D$9)))</f>
        <v>1.4819311576410401</v>
      </c>
      <c r="AY85" s="71"/>
      <c r="AZ85" s="66"/>
      <c r="BA85" s="71">
        <f>IF(BA49="","",BA49-(D49+(E49-D49)/($E$9-$D$9)*($BA$9-$D$9)))</f>
        <v>0.95465686830770347</v>
      </c>
      <c r="BB85" s="71">
        <f>IF(BB49="","",BB49-(F49+(G49-F49)/($G$9-$F$9)*($BB$9-$F$9)))</f>
        <v>1.2667963358627272</v>
      </c>
      <c r="BC85" s="71">
        <f>IF(BC49="","",BC49-(H49+(I49-H49)/($I$9-$H$9)*($BC$9-$H$9)))</f>
        <v>1.4644075911500325</v>
      </c>
      <c r="BD85" s="71"/>
      <c r="BE85" s="67">
        <f>IF(BE49="","",BE49-(D49+(E49-D49)/($E$9-$D$9)*($BE$9-$D$9)))</f>
        <v>1.5376046296410504</v>
      </c>
      <c r="BF85" s="71">
        <f>IF(BF49="","",BF49-(F49+(G49-F49)/($G$9-$F$9)*($BF$9-$F$9)))</f>
        <v>1.6168133547103301</v>
      </c>
      <c r="BG85" s="71">
        <f>IF(BG49="","",BG49-(H49+(I49-H49)/($I$9-$H$9)*($BG$9-$H$9)))</f>
        <v>1.8811141840500483</v>
      </c>
    </row>
    <row r="86" spans="2:59" x14ac:dyDescent="0.25">
      <c r="B86" s="3"/>
      <c r="L86" s="1">
        <f t="shared" si="121"/>
        <v>41717</v>
      </c>
      <c r="M86" s="65">
        <f>IF(M50="","",M50-(D50+(E50-D50)/($E$9-$D$9)*($M$9-$D$9)))</f>
        <v>1.0844493174666443</v>
      </c>
      <c r="N86" s="65">
        <f t="shared" si="122"/>
        <v>1.2347330669000112</v>
      </c>
      <c r="O86" s="71">
        <f t="shared" si="123"/>
        <v>1.487350997333325</v>
      </c>
      <c r="P86" s="65">
        <f t="shared" si="124"/>
        <v>1.2407202246333577</v>
      </c>
      <c r="Q86" s="71">
        <f t="shared" si="133"/>
        <v>1.3851779425503432</v>
      </c>
      <c r="R86" s="67" t="str">
        <f t="shared" si="141"/>
        <v/>
      </c>
      <c r="S86" s="65">
        <f t="shared" si="125"/>
        <v>1.5029023946666262</v>
      </c>
      <c r="T86" s="71">
        <f t="shared" si="126"/>
        <v>1.6372678516999875</v>
      </c>
      <c r="U86" s="67">
        <f t="shared" si="134"/>
        <v>2.0865558036964762</v>
      </c>
      <c r="V86" s="67">
        <f t="shared" si="135"/>
        <v>1.9741060641265609</v>
      </c>
      <c r="W86" s="71">
        <f t="shared" si="136"/>
        <v>2.1974195422999827</v>
      </c>
      <c r="X86" s="66" t="str">
        <f t="shared" si="127"/>
        <v/>
      </c>
      <c r="Y86" s="71">
        <f t="shared" si="128"/>
        <v>1.6279616352999753</v>
      </c>
      <c r="Z86" s="71">
        <f t="shared" si="129"/>
        <v>1.833571250868153</v>
      </c>
      <c r="AA86" s="71">
        <f t="shared" si="137"/>
        <v>1.9183964284130788</v>
      </c>
      <c r="AB86" s="66">
        <f t="shared" si="138"/>
        <v>2.2310314465000145</v>
      </c>
      <c r="AC86" s="71"/>
      <c r="AD86" s="71"/>
      <c r="AE86" s="71">
        <f t="shared" si="139"/>
        <v>1.8657533467784724</v>
      </c>
      <c r="AF86" s="71">
        <f t="shared" si="140"/>
        <v>1.7087770124999624</v>
      </c>
      <c r="AG86" s="71"/>
      <c r="AH86" s="71">
        <f t="shared" si="130"/>
        <v>1.8836959397000053</v>
      </c>
      <c r="AI86" s="71">
        <f t="shared" si="131"/>
        <v>1.8979689415110013</v>
      </c>
      <c r="AJ86" s="66">
        <f>IF(AJ50="","",AJ50-(G50+(H50-G50)/($H$9-$G$9)*($AJ$9-$G$9)))</f>
        <v>1.9496973794683221</v>
      </c>
      <c r="AK86" s="71"/>
      <c r="AL86" s="66">
        <f>IF(AL50="","",AL50-(D50+(E50-D50)/($E$9-$D$9)*($AL$9-$D$9)))</f>
        <v>1.5151106799999923</v>
      </c>
      <c r="AM86" s="71">
        <f>IF(AM50="","",AM50-(D50+(E50-D50)/($E$9-$D$9)*($AM$9-$D$9)))</f>
        <v>1.7876314195999941</v>
      </c>
      <c r="AN86" s="71">
        <f>IF(AN50="","",AN50-(E50+(F50-E50)/($F$9-$E$9)*($AN$9-$E$9)))</f>
        <v>1.9499395670879034</v>
      </c>
      <c r="AO86" s="66">
        <f>IF(AO50="","",AO50-(D50+(E50-D50)/($E$9-$D$9)*($AO$9-$D$9)))</f>
        <v>1.172527979600003</v>
      </c>
      <c r="AP86" s="71">
        <f>IF(AP50="","",AP50-(F50+(G50-F50)/($G$9-$F$9)*($AP$9-$F$9)))</f>
        <v>1.3368972175629485</v>
      </c>
      <c r="AQ86" s="66">
        <f>IF(AQ50="","",AQ50-(G50+(H50-G50)/($H$9-$G$9)*($AQ$9-$G$9)))</f>
        <v>1.3027400392911366</v>
      </c>
      <c r="AR86" s="71"/>
      <c r="AS86" s="65">
        <f>IF(AS50="","",AS50-(D50+(E50-D50)/($E$9-$D$9)*($AS$9-$D$9)))</f>
        <v>1.1435389106333109</v>
      </c>
      <c r="AT86" s="65">
        <f>IF(AT50="","",AT50-(D50+(E50-D50)/($E$9-$D$9)*($AT$9-$D$9)))</f>
        <v>1.1374043306333275</v>
      </c>
      <c r="AU86" s="71">
        <f>IF(AU50="","",AU50-(D50+(E50-D50)/($E$9-$D$9)*($AU$9-$D$9)))</f>
        <v>1.3348895481000009</v>
      </c>
      <c r="AV86" s="67">
        <f>IF(AV50="","",AV50-(F50+(G50-F50)/($G$9-$F$9)*($AV$9-$F$9)))</f>
        <v>1.7259738880541633</v>
      </c>
      <c r="AW86" s="71"/>
      <c r="AX86" s="66">
        <f>IF(AX50="","",AX50-(D50+(E50-D50)/($E$9-$D$9)*($AX$9-$D$9)))</f>
        <v>1.4749449490666731</v>
      </c>
      <c r="AY86" s="71"/>
      <c r="AZ86" s="66"/>
      <c r="BA86" s="71">
        <f>IF(BA50="","",BA50-(D50+(E50-D50)/($E$9-$D$9)*($BA$9-$D$9)))</f>
        <v>0.97948602569999732</v>
      </c>
      <c r="BB86" s="71">
        <f>IF(BB50="","",BB50-(F50+(G50-F50)/($G$9-$F$9)*($BB$9-$F$9)))</f>
        <v>1.2838913846977222</v>
      </c>
      <c r="BC86" s="71">
        <f>IF(BC50="","",BC50-(H50+(I50-H50)/($I$9-$H$9)*($BC$9-$H$9)))</f>
        <v>1.4741068118999872</v>
      </c>
      <c r="BD86" s="71"/>
      <c r="BE86" s="67">
        <f>IF(BE50="","",BE50-(D50+(E50-D50)/($E$9-$D$9)*($BE$9-$D$9)))</f>
        <v>1.5597535534666696</v>
      </c>
      <c r="BF86" s="71">
        <f>IF(BF50="","",BF50-(F50+(G50-F50)/($G$9-$F$9)*($BF$9-$F$9)))</f>
        <v>1.6755236569080392</v>
      </c>
      <c r="BG86" s="71">
        <f>IF(BG50="","",BG50-(H50+(I50-H50)/($I$9-$H$9)*($BG$9-$H$9)))</f>
        <v>1.8854659743000122</v>
      </c>
    </row>
    <row r="87" spans="2:59" x14ac:dyDescent="0.25">
      <c r="B87" s="3"/>
      <c r="L87" s="1">
        <f t="shared" si="121"/>
        <v>41718</v>
      </c>
      <c r="M87" s="65">
        <f>IF(M51="","",M51-(D51+(E51-D51)/($E$9-$D$9)*($M$9-$D$9)))</f>
        <v>1.0547664218846173</v>
      </c>
      <c r="N87" s="65">
        <f t="shared" si="122"/>
        <v>1.1443817266154044</v>
      </c>
      <c r="O87" s="71">
        <f t="shared" si="123"/>
        <v>1.201221928461556</v>
      </c>
      <c r="P87" s="65">
        <f t="shared" si="124"/>
        <v>1.1576282253461745</v>
      </c>
      <c r="Q87" s="71">
        <f t="shared" si="133"/>
        <v>1.313153152367728</v>
      </c>
      <c r="R87" s="67" t="str">
        <f t="shared" si="141"/>
        <v/>
      </c>
      <c r="S87" s="65">
        <f t="shared" si="125"/>
        <v>1.4416051255769191</v>
      </c>
      <c r="T87" s="71">
        <f t="shared" si="126"/>
        <v>1.5641749836923493</v>
      </c>
      <c r="U87" s="67">
        <f t="shared" si="134"/>
        <v>2.030162228734234</v>
      </c>
      <c r="V87" s="67">
        <f t="shared" si="135"/>
        <v>1.9086250124240332</v>
      </c>
      <c r="W87" s="71">
        <f t="shared" si="136"/>
        <v>2.1544914247000211</v>
      </c>
      <c r="X87" s="66" t="str">
        <f t="shared" si="127"/>
        <v/>
      </c>
      <c r="Y87" s="71">
        <f t="shared" si="128"/>
        <v>1.551993196500006</v>
      </c>
      <c r="Z87" s="71">
        <f t="shared" si="129"/>
        <v>1.7475899563186701</v>
      </c>
      <c r="AA87" s="71">
        <f t="shared" si="137"/>
        <v>1.8532206154156059</v>
      </c>
      <c r="AB87" s="66">
        <f t="shared" si="138"/>
        <v>2.1715630484999995</v>
      </c>
      <c r="AC87" s="71"/>
      <c r="AD87" s="71"/>
      <c r="AE87" s="71">
        <f t="shared" si="139"/>
        <v>1.8145262086329028</v>
      </c>
      <c r="AF87" s="71">
        <f t="shared" si="140"/>
        <v>1.651449442499997</v>
      </c>
      <c r="AG87" s="71"/>
      <c r="AH87" s="71">
        <f t="shared" si="130"/>
        <v>1.8092832458077401</v>
      </c>
      <c r="AI87" s="71">
        <f t="shared" si="131"/>
        <v>1.8279687598901289</v>
      </c>
      <c r="AJ87" s="66">
        <f>IF(AJ51="","",AJ51-(G51+(H51-G51)/($H$9-$G$9)*($AJ$9-$G$9)))</f>
        <v>1.8972069795189634</v>
      </c>
      <c r="AK87" s="71"/>
      <c r="AL87" s="66">
        <f>IF(AL51="","",AL51-(D51+(E51-D51)/($E$9-$D$9)*($AL$9-$D$9)))</f>
        <v>1.4627715830769104</v>
      </c>
      <c r="AM87" s="71">
        <f>IF(AM51="","",AM51-(D51+(E51-D51)/($E$9-$D$9)*($AM$9-$D$9)))</f>
        <v>1.7194185855000219</v>
      </c>
      <c r="AN87" s="71">
        <f>IF(AN51="","",AN51-(E51+(F51-E51)/($F$9-$E$9)*($AN$9-$E$9)))</f>
        <v>1.8831746041208914</v>
      </c>
      <c r="AO87" s="66">
        <f>IF(AO51="","",AO51-(D51+(E51-D51)/($E$9-$D$9)*($AO$9-$D$9)))</f>
        <v>1.0979239062692461</v>
      </c>
      <c r="AP87" s="71">
        <f>IF(AP51="","",AP51-(F51+(G51-F51)/($G$9-$F$9)*($AP$9-$F$9)))</f>
        <v>1.2845720904596707</v>
      </c>
      <c r="AQ87" s="66">
        <f>IF(AQ51="","",AQ51-(G51+(H51-G51)/($H$9-$G$9)*($AQ$9-$G$9)))</f>
        <v>1.237100158525327</v>
      </c>
      <c r="AR87" s="71"/>
      <c r="AS87" s="65">
        <f>IF(AS51="","",AS51-(D51+(E51-D51)/($E$9-$D$9)*($AS$9-$D$9)))</f>
        <v>1.0824848197692507</v>
      </c>
      <c r="AT87" s="65">
        <f>IF(AT51="","",AT51-(D51+(E51-D51)/($E$9-$D$9)*($AT$9-$D$9)))</f>
        <v>1.0712404822692125</v>
      </c>
      <c r="AU87" s="71">
        <f>IF(AU51="","",AU51-(D51+(E51-D51)/($E$9-$D$9)*($AU$9-$D$9)))</f>
        <v>1.2570189497307847</v>
      </c>
      <c r="AV87" s="67">
        <f>IF(AV51="","",AV51-(F51+(G51-F51)/($G$9-$F$9)*($AV$9-$F$9)))</f>
        <v>1.6582966060453277</v>
      </c>
      <c r="AW87" s="71"/>
      <c r="AX87" s="66">
        <f>IF(AX51="","",AX51-(D51+(E51-D51)/($E$9-$D$9)*($AX$9-$D$9)))</f>
        <v>1.4009627746923603</v>
      </c>
      <c r="AY87" s="71"/>
      <c r="AZ87" s="66"/>
      <c r="BA87" s="71">
        <f>IF(BA51="","",BA51-(D51+(E51-D51)/($E$9-$D$9)*($BA$9-$D$9)))</f>
        <v>0.90634030119233788</v>
      </c>
      <c r="BB87" s="71">
        <f>IF(BB51="","",BB51-(F51+(G51-F51)/($G$9-$F$9)*($BB$9-$F$9)))</f>
        <v>1.2114833132934502</v>
      </c>
      <c r="BC87" s="71">
        <f>IF(BC51="","",BC51-(H51+(I51-H51)/($I$9-$H$9)*($BC$9-$H$9)))</f>
        <v>1.4126513390999982</v>
      </c>
      <c r="BD87" s="71"/>
      <c r="BE87" s="67">
        <f>IF(BE51="","",BE51-(D51+(E51-D51)/($E$9-$D$9)*($BE$9-$D$9)))</f>
        <v>1.4841960566923231</v>
      </c>
      <c r="BF87" s="71">
        <f>IF(BF51="","",BF51-(F51+(G51-F51)/($G$9-$F$9)*($BF$9-$F$9)))</f>
        <v>1.5726239021788571</v>
      </c>
      <c r="BG87" s="71">
        <f>IF(BG51="","",BG51-(H51+(I51-H51)/($I$9-$H$9)*($BG$9-$H$9)))</f>
        <v>1.8291509601999962</v>
      </c>
    </row>
    <row r="88" spans="2:59" x14ac:dyDescent="0.25">
      <c r="B88" s="3"/>
      <c r="L88" s="1">
        <f t="shared" si="121"/>
        <v>41719</v>
      </c>
      <c r="M88" s="65">
        <f t="shared" si="132"/>
        <v>1.0771155178666345</v>
      </c>
      <c r="N88" s="65">
        <f t="shared" si="122"/>
        <v>1.1673556016000046</v>
      </c>
      <c r="O88" s="71">
        <f t="shared" si="123"/>
        <v>1.2155012168333243</v>
      </c>
      <c r="P88" s="65">
        <f t="shared" si="124"/>
        <v>1.1906870565333385</v>
      </c>
      <c r="Q88" s="71">
        <f t="shared" si="133"/>
        <v>1.3535478088413226</v>
      </c>
      <c r="R88" s="67" t="str">
        <f t="shared" si="141"/>
        <v/>
      </c>
      <c r="S88" s="65">
        <f t="shared" si="125"/>
        <v>1.4540746586666695</v>
      </c>
      <c r="T88" s="71">
        <f t="shared" si="126"/>
        <v>1.586978168800024</v>
      </c>
      <c r="U88" s="67">
        <f t="shared" si="134"/>
        <v>2.0621705699811175</v>
      </c>
      <c r="V88" s="67">
        <f t="shared" si="135"/>
        <v>1.9450413771202619</v>
      </c>
      <c r="W88" s="71">
        <f t="shared" si="136"/>
        <v>2.1792379783000007</v>
      </c>
      <c r="X88" s="66" t="str">
        <f t="shared" si="127"/>
        <v/>
      </c>
      <c r="Y88" s="71">
        <f t="shared" si="128"/>
        <v>1.5777362867000031</v>
      </c>
      <c r="Z88" s="71">
        <f t="shared" si="129"/>
        <v>1.7989651766043631</v>
      </c>
      <c r="AA88" s="71">
        <f t="shared" si="137"/>
        <v>1.8909017839987738</v>
      </c>
      <c r="AB88" s="66">
        <f t="shared" si="138"/>
        <v>2.2014804140000024</v>
      </c>
      <c r="AC88" s="71"/>
      <c r="AD88" s="71"/>
      <c r="AE88" s="71">
        <f t="shared" si="139"/>
        <v>1.8470875281645505</v>
      </c>
      <c r="AF88" s="71">
        <f t="shared" si="140"/>
        <v>1.6792231200000174</v>
      </c>
      <c r="AG88" s="71"/>
      <c r="AH88" s="71">
        <f t="shared" si="130"/>
        <v>1.8361569408000094</v>
      </c>
      <c r="AI88" s="71">
        <f t="shared" si="131"/>
        <v>1.8607982870329733</v>
      </c>
      <c r="AJ88" s="66">
        <f>IF(AJ52="","",AJ52-(G52+(H52-G52)/($H$9-$G$9)*($AJ$9-$G$9)))</f>
        <v>1.8125740200949645</v>
      </c>
      <c r="AK88" s="71"/>
      <c r="AL88" s="66">
        <f>IF(AL52="","",AL52-(D52+(E52-D52)/($E$9-$D$9)*($AL$9-$D$9)))</f>
        <v>1.4888774274999803</v>
      </c>
      <c r="AM88" s="71">
        <f>IF(AM52="","",AM52-(D52+(E52-D52)/($E$9-$D$9)*($AM$9-$D$9)))</f>
        <v>1.7464551618999975</v>
      </c>
      <c r="AN88" s="71">
        <f>IF(AN52="","",AN52-(E52+(F52-E52)/($F$9-$E$9)*($AN$9-$E$9)))</f>
        <v>1.9180820512637027</v>
      </c>
      <c r="AO88" s="66">
        <f>IF(AO52="","",AO52-(D52+(E52-D52)/($E$9-$D$9)*($AO$9-$D$9)))</f>
        <v>1.122998671900032</v>
      </c>
      <c r="AP88" s="71">
        <f>IF(AP52="","",AP52-(F52+(G52-F52)/($G$9-$F$9)*($AP$9-$F$9)))</f>
        <v>1.321716668551618</v>
      </c>
      <c r="AQ88" s="66">
        <f>IF(AQ52="","",AQ52-(G52+(H52-G52)/($H$9-$G$9)*($AQ$9-$G$9)))</f>
        <v>1.274775507626587</v>
      </c>
      <c r="AR88" s="71"/>
      <c r="AS88" s="65">
        <f>IF(AS52="","",AS52-(D52+(E52-D52)/($E$9-$D$9)*($AS$9-$D$9)))</f>
        <v>1.1209154180333285</v>
      </c>
      <c r="AT88" s="65">
        <f>IF(AT52="","",AT52-(D52+(E52-D52)/($E$9-$D$9)*($AT$9-$D$9)))</f>
        <v>1.1096699805333325</v>
      </c>
      <c r="AU88" s="71">
        <f>IF(AU52="","",AU52-(D52+(E52-D52)/($E$9-$D$9)*($AU$9-$D$9)))</f>
        <v>1.2848180383999819</v>
      </c>
      <c r="AV88" s="67">
        <f>IF(AV52="","",AV52-(F52+(G52-F52)/($G$9-$F$9)*($AV$9-$F$9)))</f>
        <v>1.6943571572544016</v>
      </c>
      <c r="AW88" s="71"/>
      <c r="AX88" s="66">
        <f>IF(AX52="","",AX52-(D52+(E52-D52)/($E$9-$D$9)*($AX$9-$D$9)))</f>
        <v>1.4294101402667039</v>
      </c>
      <c r="AY88" s="71"/>
      <c r="AZ88" s="66"/>
      <c r="BA88" s="71">
        <f>IF(BA52="","",BA52-(D52+(E52-D52)/($E$9-$D$9)*($BA$9-$D$9)))</f>
        <v>0.93114559229996896</v>
      </c>
      <c r="BB88" s="71">
        <f>IF(BB52="","",BB52-(F52+(G52-F52)/($G$9-$F$9)*($BB$9-$F$9)))</f>
        <v>1.2532810519521504</v>
      </c>
      <c r="BC88" s="71">
        <f>IF(BC52="","",BC52-(H52+(I52-H52)/($I$9-$H$9)*($BC$9-$H$9)))</f>
        <v>1.4455593198999823</v>
      </c>
      <c r="BD88" s="71"/>
      <c r="BE88" s="67">
        <f>IF(BE52="","",BE52-(D52+(E52-D52)/($E$9-$D$9)*($BE$9-$D$9)))</f>
        <v>1.5132474093666577</v>
      </c>
      <c r="BF88" s="71">
        <f>IF(BF52="","",BF52-(F52+(G52-F52)/($G$9-$F$9)*($BF$9-$F$9)))</f>
        <v>1.610954323614604</v>
      </c>
      <c r="BG88" s="71">
        <f>IF(BG52="","",BG52-(H52+(I52-H52)/($I$9-$H$9)*($BG$9-$H$9)))</f>
        <v>1.8610739503000016</v>
      </c>
    </row>
    <row r="89" spans="2:59" x14ac:dyDescent="0.25">
      <c r="B89" s="3"/>
      <c r="L89" s="1">
        <f t="shared" si="121"/>
        <v>41722</v>
      </c>
      <c r="M89" s="65">
        <f t="shared" si="132"/>
        <v>1.0877991714666404</v>
      </c>
      <c r="N89" s="65">
        <f t="shared" si="122"/>
        <v>1.2166120138999736</v>
      </c>
      <c r="O89" s="71">
        <f t="shared" si="123"/>
        <v>1.451855704833303</v>
      </c>
      <c r="P89" s="65">
        <f t="shared" si="124"/>
        <v>1.1872268536333035</v>
      </c>
      <c r="Q89" s="71">
        <f t="shared" si="133"/>
        <v>1.3513482201511673</v>
      </c>
      <c r="R89" s="67" t="str">
        <f t="shared" si="141"/>
        <v/>
      </c>
      <c r="S89" s="65">
        <f t="shared" si="125"/>
        <v>1.4581850721666498</v>
      </c>
      <c r="T89" s="71">
        <f t="shared" si="126"/>
        <v>1.5891697951999779</v>
      </c>
      <c r="U89" s="67">
        <f t="shared" si="134"/>
        <v>2.0468521210894366</v>
      </c>
      <c r="V89" s="67">
        <f t="shared" si="135"/>
        <v>1.9244587345253263</v>
      </c>
      <c r="W89" s="71">
        <f t="shared" si="136"/>
        <v>2.180192566000005</v>
      </c>
      <c r="X89" s="66" t="str">
        <f t="shared" si="127"/>
        <v/>
      </c>
      <c r="Y89" s="71">
        <f t="shared" si="128"/>
        <v>1.5802212368000008</v>
      </c>
      <c r="Z89" s="71">
        <f t="shared" si="129"/>
        <v>1.7918612223022272</v>
      </c>
      <c r="AA89" s="71">
        <f t="shared" si="137"/>
        <v>1.8897955277393281</v>
      </c>
      <c r="AB89" s="66">
        <f t="shared" si="138"/>
        <v>2.2034634999999669</v>
      </c>
      <c r="AC89" s="71"/>
      <c r="AD89" s="71"/>
      <c r="AE89" s="71">
        <f t="shared" si="139"/>
        <v>1.8450703914557209</v>
      </c>
      <c r="AF89" s="71">
        <f t="shared" si="140"/>
        <v>1.6792640200000042</v>
      </c>
      <c r="AG89" s="71"/>
      <c r="AH89" s="71">
        <f t="shared" si="130"/>
        <v>1.8326501231999961</v>
      </c>
      <c r="AI89" s="71">
        <f t="shared" si="131"/>
        <v>1.8506106035164844</v>
      </c>
      <c r="AJ89" s="66">
        <f>IF(AJ53="","",AJ53-(G53+(H53-G53)/($H$9-$G$9)*($AJ$9-$G$9)))</f>
        <v>1.8023095669936815</v>
      </c>
      <c r="AK89" s="71"/>
      <c r="AL89" s="66">
        <f>IF(AL53="","",AL53-(D53+(E53-D53)/($E$9-$D$9)*($AL$9-$D$9)))</f>
        <v>1.4990245975000049</v>
      </c>
      <c r="AM89" s="71">
        <f>IF(AM53="","",AM53-(D53+(E53-D53)/($E$9-$D$9)*($AM$9-$D$9)))</f>
        <v>1.7383867750999862</v>
      </c>
      <c r="AN89" s="71">
        <f>IF(AN53="","",AN53-(E53+(F53-E53)/($F$9-$E$9)*($AN$9-$E$9)))</f>
        <v>1.9109819706318909</v>
      </c>
      <c r="AO89" s="66">
        <f>IF(AO53="","",AO53-(D53+(E53-D53)/($E$9-$D$9)*($AO$9-$D$9)))</f>
        <v>1.1210322850999663</v>
      </c>
      <c r="AP89" s="71">
        <f>IF(AP53="","",AP53-(F53+(G53-F53)/($G$9-$F$9)*($AP$9-$F$9)))</f>
        <v>1.3199862751889162</v>
      </c>
      <c r="AQ89" s="66">
        <f>IF(AQ53="","",AQ53-(G53+(H53-G53)/($H$9-$G$9)*($AQ$9-$G$9)))</f>
        <v>1.2748065951582257</v>
      </c>
      <c r="AR89" s="71"/>
      <c r="AS89" s="65">
        <f>IF(AS53="","",AS53-(D53+(E53-D53)/($E$9-$D$9)*($AS$9-$D$9)))</f>
        <v>1.1232679696332952</v>
      </c>
      <c r="AT89" s="65">
        <f>IF(AT53="","",AT53-(D53+(E53-D53)/($E$9-$D$9)*($AT$9-$D$9)))</f>
        <v>1.1110008496333195</v>
      </c>
      <c r="AU89" s="71">
        <f>IF(AU53="","",AU53-(D53+(E53-D53)/($E$9-$D$9)*($AU$9-$D$9)))</f>
        <v>1.2897633535999704</v>
      </c>
      <c r="AV89" s="67">
        <f>IF(AV53="","",AV53-(F53+(G53-F53)/($G$9-$F$9)*($AV$9-$F$9)))</f>
        <v>1.6912836141624794</v>
      </c>
      <c r="AW89" s="71"/>
      <c r="AX89" s="66">
        <f>IF(AX53="","",AX53-(D53+(E53-D53)/($E$9-$D$9)*($AX$9-$D$9)))</f>
        <v>1.424509948566651</v>
      </c>
      <c r="AY89" s="71"/>
      <c r="AZ89" s="66"/>
      <c r="BA89" s="71">
        <f>IF(BA53="","",BA53-(D53+(E53-D53)/($E$9-$D$9)*($BA$9-$D$9)))</f>
        <v>0.93249016669998586</v>
      </c>
      <c r="BB89" s="71">
        <f>IF(BB53="","",BB53-(F53+(G53-F53)/($G$9-$F$9)*($BB$9-$F$9)))</f>
        <v>1.2524113790932052</v>
      </c>
      <c r="BC89" s="71">
        <f>IF(BC53="","",BC53-(H53+(I53-H53)/($I$9-$H$9)*($BC$9-$H$9)))</f>
        <v>1.4464306855000206</v>
      </c>
      <c r="BD89" s="71"/>
      <c r="BE89" s="67">
        <f>IF(BE53="","",BE53-(D53+(E53-D53)/($E$9-$D$9)*($BE$9-$D$9)))</f>
        <v>1.510497564966657</v>
      </c>
      <c r="BF89" s="71">
        <f>IF(BF53="","",BF53-(F53+(G53-F53)/($G$9-$F$9)*($BF$9-$F$9)))</f>
        <v>1.6096645332241861</v>
      </c>
      <c r="BG89" s="71">
        <f>IF(BG53="","",BG53-(H53+(I53-H53)/($I$9-$H$9)*($BG$9-$H$9)))</f>
        <v>1.8615344035000243</v>
      </c>
    </row>
    <row r="90" spans="2:59" x14ac:dyDescent="0.25">
      <c r="B90" s="3"/>
      <c r="L90" s="1">
        <f t="shared" si="121"/>
        <v>41723</v>
      </c>
      <c r="M90" s="65">
        <f t="shared" si="132"/>
        <v>1.0622488907614969</v>
      </c>
      <c r="N90" s="65">
        <f t="shared" si="122"/>
        <v>1.1479297079384549</v>
      </c>
      <c r="O90" s="71">
        <f t="shared" si="123"/>
        <v>1.1962682976538086</v>
      </c>
      <c r="P90" s="65">
        <f t="shared" si="124"/>
        <v>1.1834178649153566</v>
      </c>
      <c r="Q90" s="71">
        <f t="shared" si="133"/>
        <v>1.334674626139833</v>
      </c>
      <c r="R90" s="67" t="str">
        <f t="shared" si="141"/>
        <v/>
      </c>
      <c r="S90" s="65">
        <f t="shared" si="125"/>
        <v>1.4281837756922671</v>
      </c>
      <c r="T90" s="71">
        <f t="shared" si="126"/>
        <v>1.5645216419307633</v>
      </c>
      <c r="U90" s="67">
        <f t="shared" si="134"/>
        <v>2.0589379851952456</v>
      </c>
      <c r="V90" s="67">
        <f t="shared" si="135"/>
        <v>1.9244894311519154</v>
      </c>
      <c r="W90" s="71">
        <f t="shared" si="136"/>
        <v>2.1678455669999774</v>
      </c>
      <c r="X90" s="66" t="str">
        <f t="shared" si="127"/>
        <v/>
      </c>
      <c r="Y90" s="71">
        <f t="shared" si="128"/>
        <v>1.5553346367999703</v>
      </c>
      <c r="Z90" s="71">
        <f t="shared" si="129"/>
        <v>1.7721274545824368</v>
      </c>
      <c r="AA90" s="71">
        <f t="shared" si="137"/>
        <v>1.8716782328463912</v>
      </c>
      <c r="AB90" s="66">
        <f t="shared" si="138"/>
        <v>2.1869851799999562</v>
      </c>
      <c r="AC90" s="71"/>
      <c r="AD90" s="71"/>
      <c r="AE90" s="71">
        <f t="shared" si="139"/>
        <v>1.8304813782341887</v>
      </c>
      <c r="AF90" s="71">
        <f t="shared" si="140"/>
        <v>1.6678715625000118</v>
      </c>
      <c r="AG90" s="71"/>
      <c r="AH90" s="71">
        <f t="shared" si="130"/>
        <v>1.8130755739691859</v>
      </c>
      <c r="AI90" s="71">
        <f t="shared" si="131"/>
        <v>1.8427264893681334</v>
      </c>
      <c r="AJ90" s="66">
        <f>IF(AJ54="","",AJ54-(G54+(H54-G54)/($H$9-$G$9)*($AJ$9-$G$9)))</f>
        <v>1.7885218814620236</v>
      </c>
      <c r="AK90" s="71"/>
      <c r="AL90" s="66">
        <f>IF(AL54="","",AL54-(D54+(E54-D54)/($E$9-$D$9)*($AL$9-$D$9)))</f>
        <v>1.4768023551922886</v>
      </c>
      <c r="AM90" s="71">
        <f>IF(AM54="","",AM54-(D54+(E54-D54)/($E$9-$D$9)*($AM$9-$D$9)))</f>
        <v>1.7257742551000108</v>
      </c>
      <c r="AN90" s="71">
        <f>IF(AN54="","",AN54-(E54+(F54-E54)/($F$9-$E$9)*($AN$9-$E$9)))</f>
        <v>1.9029147099450476</v>
      </c>
      <c r="AO90" s="66">
        <f>IF(AO54="","",AO54-(D54+(E54-D54)/($E$9-$D$9)*($AO$9-$D$9)))</f>
        <v>1.1008832145230674</v>
      </c>
      <c r="AP90" s="71">
        <f>IF(AP54="","",AP54-(F54+(G54-F54)/($G$9-$F$9)*($AP$9-$F$9)))</f>
        <v>1.3050626507997727</v>
      </c>
      <c r="AQ90" s="66">
        <f>IF(AQ54="","",AQ54-(G54+(H54-G54)/($H$9-$G$9)*($AQ$9-$G$9)))</f>
        <v>1.254077231949398</v>
      </c>
      <c r="AR90" s="71"/>
      <c r="AS90" s="65">
        <f>IF(AS54="","",AS54-(D54+(E54-D54)/($E$9-$D$9)*($AS$9-$D$9)))</f>
        <v>1.1037073257230396</v>
      </c>
      <c r="AT90" s="65">
        <f>IF(AT54="","",AT54-(D54+(E54-D54)/($E$9-$D$9)*($AT$9-$D$9)))</f>
        <v>1.0924623832230624</v>
      </c>
      <c r="AU90" s="71">
        <f>IF(AU54="","",AU54-(D54+(E54-D54)/($E$9-$D$9)*($AU$9-$D$9)))</f>
        <v>1.2548596566769161</v>
      </c>
      <c r="AV90" s="67">
        <f>IF(AV54="","",AV54-(F54+(G54-F54)/($G$9-$F$9)*($AV$9-$F$9)))</f>
        <v>1.6633562475378119</v>
      </c>
      <c r="AW90" s="71"/>
      <c r="AX90" s="66">
        <f>IF(AX54="","",AX54-(D54+(E54-D54)/($E$9-$D$9)*($AX$9-$D$9)))</f>
        <v>1.4075653611307648</v>
      </c>
      <c r="AY90" s="71"/>
      <c r="AZ90" s="66"/>
      <c r="BA90" s="71">
        <f>IF(BA54="","",BA54-(D54+(E54-D54)/($E$9-$D$9)*($BA$9-$D$9)))</f>
        <v>0.90527872593074088</v>
      </c>
      <c r="BB90" s="71">
        <f>IF(BB54="","",BB54-(F54+(G54-F54)/($G$9-$F$9)*($BB$9-$F$9)))</f>
        <v>1.2319755006612656</v>
      </c>
      <c r="BC90" s="71">
        <f>IF(BC54="","",BC54-(H54+(I54-H54)/($I$9-$H$9)*($BC$9-$H$9)))</f>
        <v>1.431129433499998</v>
      </c>
      <c r="BD90" s="71"/>
      <c r="BE90" s="67">
        <f>IF(BE54="","",BE54-(D54+(E54-D54)/($E$9-$D$9)*($BE$9-$D$9)))</f>
        <v>1.4891085300307441</v>
      </c>
      <c r="BF90" s="71">
        <f>IF(BF54="","",BF54-(F54+(G54-F54)/($G$9-$F$9)*($BF$9-$F$9)))</f>
        <v>1.5715101884823648</v>
      </c>
      <c r="BG90" s="71">
        <f>IF(BG54="","",BG54-(H54+(I54-H54)/($I$9-$H$9)*($BG$9-$H$9)))</f>
        <v>1.8466144095000203</v>
      </c>
    </row>
    <row r="91" spans="2:59" x14ac:dyDescent="0.25">
      <c r="B91" s="3"/>
      <c r="L91" s="1">
        <f t="shared" si="121"/>
        <v>41724</v>
      </c>
      <c r="M91" s="65">
        <f t="shared" si="132"/>
        <v>1.0599211784615497</v>
      </c>
      <c r="N91" s="65">
        <f t="shared" si="122"/>
        <v>1.148903791538471</v>
      </c>
      <c r="O91" s="71">
        <f t="shared" si="123"/>
        <v>1.1974241886538208</v>
      </c>
      <c r="P91" s="65">
        <f t="shared" si="124"/>
        <v>1.1861387871153699</v>
      </c>
      <c r="Q91" s="71">
        <f t="shared" si="133"/>
        <v>1.3617796198425705</v>
      </c>
      <c r="R91" s="67" t="str">
        <f t="shared" si="141"/>
        <v/>
      </c>
      <c r="S91" s="65">
        <f t="shared" si="125"/>
        <v>1.4247407101923319</v>
      </c>
      <c r="T91" s="71">
        <f t="shared" si="126"/>
        <v>1.5632586092307554</v>
      </c>
      <c r="U91" s="67">
        <f t="shared" si="134"/>
        <v>1.9762141156359974</v>
      </c>
      <c r="V91" s="67">
        <f t="shared" si="135"/>
        <v>1.9326093470505956</v>
      </c>
      <c r="W91" s="71">
        <f t="shared" si="136"/>
        <v>2.1828727914357389</v>
      </c>
      <c r="X91" s="66" t="str">
        <f t="shared" si="127"/>
        <v/>
      </c>
      <c r="Y91" s="71">
        <f t="shared" si="128"/>
        <v>1.5567443624999973</v>
      </c>
      <c r="Z91" s="71">
        <f t="shared" si="129"/>
        <v>1.8100705439175915</v>
      </c>
      <c r="AA91" s="71">
        <f t="shared" si="137"/>
        <v>1.8975330612090557</v>
      </c>
      <c r="AB91" s="66">
        <f t="shared" si="138"/>
        <v>2.2061325916428522</v>
      </c>
      <c r="AC91" s="71"/>
      <c r="AD91" s="71"/>
      <c r="AE91" s="71">
        <f t="shared" si="139"/>
        <v>1.8509756544113714</v>
      </c>
      <c r="AF91" s="71">
        <f t="shared" si="140"/>
        <v>1.6883663124999782</v>
      </c>
      <c r="AG91" s="71"/>
      <c r="AH91" s="71">
        <f t="shared" si="130"/>
        <v>1.8217832007692345</v>
      </c>
      <c r="AI91" s="71">
        <f t="shared" si="131"/>
        <v>1.8636798381318842</v>
      </c>
      <c r="AJ91" s="66">
        <f>IF(AJ55="","",AJ55-(G55+(H55-G55)/($H$9-$G$9)*($AJ$9-$G$9)))</f>
        <v>1.8100454979872902</v>
      </c>
      <c r="AK91" s="71"/>
      <c r="AL91" s="66">
        <f>IF(AL55="","",AL55-(D55+(E55-D55)/($E$9-$D$9)*($AL$9-$D$9)))</f>
        <v>1.4755793076923132</v>
      </c>
      <c r="AM91" s="71">
        <f>IF(AM55="","",AM55-(D55+(E55-D55)/($E$9-$D$9)*($AM$9-$D$9)))</f>
        <v>1.7403977224999991</v>
      </c>
      <c r="AN91" s="71">
        <f>IF(AN55="","",AN55-(E55+(F55-E55)/($F$9-$E$9)*($AN$9-$E$9)))</f>
        <v>1.9267945900549552</v>
      </c>
      <c r="AO91" s="66">
        <f>IF(AO55="","",AO55-(D55+(E55-D55)/($E$9-$D$9)*($AO$9-$D$9)))</f>
        <v>1.1072244594230862</v>
      </c>
      <c r="AP91" s="71">
        <f>IF(AP55="","",AP55-(F55+(G55-F55)/($G$9-$F$9)*($AP$9-$F$9)))</f>
        <v>1.3327930879282013</v>
      </c>
      <c r="AQ91" s="66">
        <f>IF(AQ55="","",AQ55-(G55+(H55-G55)/($H$9-$G$9)*($AQ$9-$G$9)))</f>
        <v>1.2817522548164462</v>
      </c>
      <c r="AR91" s="71"/>
      <c r="AS91" s="65">
        <f>IF(AS55="","",AS55-(D55+(E55-D55)/($E$9-$D$9)*($AS$9-$D$9)))</f>
        <v>1.0949801669230688</v>
      </c>
      <c r="AT91" s="65">
        <f>IF(AT55="","",AT55-(D55+(E55-D55)/($E$9-$D$9)*($AT$9-$D$9)))</f>
        <v>1.0837348394230819</v>
      </c>
      <c r="AU91" s="71">
        <f>IF(AU55="","",AU55-(D55+(E55-D55)/($E$9-$D$9)*($AU$9-$D$9)))</f>
        <v>1.250548283076927</v>
      </c>
      <c r="AV91" s="67">
        <f>IF(AV55="","",AV55-(F55+(G55-F55)/($G$9-$F$9)*($AV$9-$F$9)))</f>
        <v>1.6671960557682386</v>
      </c>
      <c r="AW91" s="71"/>
      <c r="AX91" s="66">
        <f>IF(AX55="","",AX55-(D55+(E55-D55)/($E$9-$D$9)*($AX$9-$D$9)))</f>
        <v>1.4213814492307781</v>
      </c>
      <c r="AY91" s="71"/>
      <c r="AZ91" s="66"/>
      <c r="BA91" s="71">
        <f>IF(BA55="","",BA55-(D55+(E55-D55)/($E$9-$D$9)*($BA$9-$D$9)))</f>
        <v>0.90054521173074997</v>
      </c>
      <c r="BB91" s="71">
        <f>IF(BB55="","",BB55-(F55+(G55-F55)/($G$9-$F$9)*($BB$9-$F$9)))</f>
        <v>1.2600298634445517</v>
      </c>
      <c r="BC91" s="71">
        <f>IF(BC55="","",BC55-(H55+(I55-H55)/($I$9-$H$9)*($BC$9-$H$9)))</f>
        <v>1.4475367728785695</v>
      </c>
      <c r="BD91" s="71"/>
      <c r="BE91" s="67">
        <f>IF(BE55="","",BE55-(D55+(E55-D55)/($E$9-$D$9)*($BE$9-$D$9)))</f>
        <v>1.4971581792307402</v>
      </c>
      <c r="BF91" s="71">
        <f>IF(BF55="","",BF55-(F55+(G55-F55)/($G$9-$F$9)*($BF$9-$F$9)))</f>
        <v>1.6201602774747901</v>
      </c>
      <c r="BG91" s="71">
        <f>IF(BG55="","",BG55-(H55+(I55-H55)/($I$9-$H$9)*($BG$9-$H$9)))</f>
        <v>1.8681558077928466</v>
      </c>
    </row>
    <row r="92" spans="2:59" x14ac:dyDescent="0.25">
      <c r="B92" s="3"/>
      <c r="L92" s="1">
        <f t="shared" si="121"/>
        <v>41725</v>
      </c>
      <c r="M92" s="65">
        <f t="shared" si="132"/>
        <v>1.0192387322436192</v>
      </c>
      <c r="N92" s="65">
        <f t="shared" si="122"/>
        <v>1.1089838594230703</v>
      </c>
      <c r="O92" s="71">
        <f t="shared" si="123"/>
        <v>1.1373782510256407</v>
      </c>
      <c r="P92" s="65">
        <f t="shared" si="124"/>
        <v>1.1631659241025467</v>
      </c>
      <c r="Q92" s="71">
        <f t="shared" si="133"/>
        <v>1.3396324114105758</v>
      </c>
      <c r="R92" s="67" t="str">
        <f t="shared" si="141"/>
        <v/>
      </c>
      <c r="S92" s="65">
        <f t="shared" si="125"/>
        <v>1.4026276737820536</v>
      </c>
      <c r="T92" s="71">
        <f t="shared" si="126"/>
        <v>1.5426696440384555</v>
      </c>
      <c r="U92" s="67">
        <f t="shared" si="134"/>
        <v>1.9634318435012457</v>
      </c>
      <c r="V92" s="67">
        <f t="shared" si="135"/>
        <v>1.9341316677152127</v>
      </c>
      <c r="W92" s="71">
        <f t="shared" si="136"/>
        <v>2.1642756230714308</v>
      </c>
      <c r="X92" s="66" t="str">
        <f t="shared" si="127"/>
        <v/>
      </c>
      <c r="Y92" s="71">
        <f t="shared" si="128"/>
        <v>1.5368303599999988</v>
      </c>
      <c r="Z92" s="71">
        <f t="shared" si="129"/>
        <v>1.7964923288736232</v>
      </c>
      <c r="AA92" s="71">
        <f t="shared" si="137"/>
        <v>1.8827304980667314</v>
      </c>
      <c r="AB92" s="66">
        <f t="shared" si="138"/>
        <v>2.1844396042857221</v>
      </c>
      <c r="AC92" s="71"/>
      <c r="AD92" s="71"/>
      <c r="AE92" s="71">
        <f t="shared" si="139"/>
        <v>1.8367582163734291</v>
      </c>
      <c r="AF92" s="71">
        <f t="shared" si="140"/>
        <v>1.6748236800000038</v>
      </c>
      <c r="AG92" s="71"/>
      <c r="AH92" s="71">
        <f t="shared" si="130"/>
        <v>1.8033576684615618</v>
      </c>
      <c r="AI92" s="71">
        <f t="shared" si="131"/>
        <v>1.8463916878022104</v>
      </c>
      <c r="AJ92" s="66">
        <f>IF(AJ56="","",AJ56-(G56+(H56-G56)/($H$9-$G$9)*($AJ$9-$G$9)))</f>
        <v>1.7954836421962002</v>
      </c>
      <c r="AK92" s="71"/>
      <c r="AL92" s="66">
        <f>IF(AL56="","",AL56-(D56+(E56-D56)/($E$9-$D$9)*($AL$9-$D$9)))</f>
        <v>1.4418434471153918</v>
      </c>
      <c r="AM92" s="71">
        <f>IF(AM56="","",AM56-(D56+(E56-D56)/($E$9-$D$9)*($AM$9-$D$9)))</f>
        <v>1.7220577625000111</v>
      </c>
      <c r="AN92" s="71">
        <f>IF(AN56="","",AN56-(E56+(F56-E56)/($F$9-$E$9)*($AN$9-$E$9)))</f>
        <v>1.9106461449175676</v>
      </c>
      <c r="AO92" s="66">
        <f>IF(AO56="","",AO56-(D56+(E56-D56)/($E$9-$D$9)*($AO$9-$D$9)))</f>
        <v>1.0873886086538525</v>
      </c>
      <c r="AP92" s="71">
        <f>IF(AP56="","",AP56-(F56+(G56-F56)/($G$9-$F$9)*($AP$9-$F$9)))</f>
        <v>1.3161811617632102</v>
      </c>
      <c r="AQ92" s="66">
        <f>IF(AQ56="","",AQ56-(G56+(H56-G56)/($H$9-$G$9)*($AQ$9-$G$9)))</f>
        <v>1.2634654395949401</v>
      </c>
      <c r="AR92" s="71"/>
      <c r="AS92" s="65">
        <f>IF(AS56="","",AS56-(D56+(E56-D56)/($E$9-$D$9)*($AS$9-$D$9)))</f>
        <v>1.072145789487204</v>
      </c>
      <c r="AT92" s="65">
        <f>IF(AT56="","",AT56-(D56+(E56-D56)/($E$9-$D$9)*($AT$9-$D$9)))</f>
        <v>1.0619223394871908</v>
      </c>
      <c r="AU92" s="71">
        <f>IF(AU56="","",AU56-(D56+(E56-D56)/($E$9-$D$9)*($AU$9-$D$9)))</f>
        <v>1.2327050838461702</v>
      </c>
      <c r="AV92" s="67">
        <f>IF(AV56="","",AV56-(F56+(G56-F56)/($G$9-$F$9)*($AV$9-$F$9)))</f>
        <v>1.6481194080163917</v>
      </c>
      <c r="AW92" s="71"/>
      <c r="AX92" s="66">
        <f>IF(AX56="","",AX56-(D56+(E56-D56)/($E$9-$D$9)*($AX$9-$D$9)))</f>
        <v>1.4031342982051411</v>
      </c>
      <c r="AY92" s="71"/>
      <c r="AZ92" s="66"/>
      <c r="BA92" s="71">
        <f>IF(BA56="","",BA56-(D56+(E56-D56)/($E$9-$D$9)*($BA$9-$D$9)))</f>
        <v>0.87712963153846779</v>
      </c>
      <c r="BB92" s="71">
        <f>IF(BB56="","",BB56-(F56+(G56-F56)/($G$9-$F$9)*($BB$9-$F$9)))</f>
        <v>1.2455830615365358</v>
      </c>
      <c r="BC92" s="71">
        <f>IF(BC56="","",BC56-(H56+(I56-H56)/($I$9-$H$9)*($BC$9-$H$9)))</f>
        <v>1.4338013013571338</v>
      </c>
      <c r="BD92" s="71"/>
      <c r="BE92" s="67">
        <f>IF(BE56="","",BE56-(D56+(E56-D56)/($E$9-$D$9)*($BE$9-$D$9)))</f>
        <v>1.4790659107051498</v>
      </c>
      <c r="BF92" s="71">
        <f>IF(BF56="","",BF56-(F56+(G56-F56)/($G$9-$F$9)*($BF$9-$F$9)))</f>
        <v>1.5998930134256986</v>
      </c>
      <c r="BG92" s="71">
        <f>IF(BG56="","",BG56-(H56+(I56-H56)/($I$9-$H$9)*($BG$9-$H$9)))</f>
        <v>1.851898526285745</v>
      </c>
    </row>
    <row r="93" spans="2:59" x14ac:dyDescent="0.25">
      <c r="B93" s="3"/>
      <c r="L93" s="1">
        <f t="shared" si="121"/>
        <v>41726</v>
      </c>
      <c r="M93" s="65">
        <f t="shared" si="132"/>
        <v>1.0231236918077014</v>
      </c>
      <c r="N93" s="65">
        <f t="shared" si="122"/>
        <v>1.1238502111923068</v>
      </c>
      <c r="O93" s="71">
        <f t="shared" si="123"/>
        <v>1.1511259207692182</v>
      </c>
      <c r="P93" s="65">
        <f t="shared" si="124"/>
        <v>1.1663219250768968</v>
      </c>
      <c r="Q93" s="71">
        <f t="shared" si="133"/>
        <v>1.3491182857682666</v>
      </c>
      <c r="R93" s="67" t="str">
        <f t="shared" si="141"/>
        <v/>
      </c>
      <c r="S93" s="65">
        <f t="shared" si="125"/>
        <v>1.4135655359615322</v>
      </c>
      <c r="T93" s="71">
        <f t="shared" si="126"/>
        <v>1.5544571541538375</v>
      </c>
      <c r="U93" s="67">
        <f t="shared" si="134"/>
        <v>1.9640636219962095</v>
      </c>
      <c r="V93" s="67">
        <f t="shared" si="135"/>
        <v>1.9271494883417626</v>
      </c>
      <c r="W93" s="71">
        <f t="shared" si="136"/>
        <v>2.1553718355214091</v>
      </c>
      <c r="X93" s="66" t="str">
        <f t="shared" si="127"/>
        <v/>
      </c>
      <c r="Y93" s="71">
        <f t="shared" si="128"/>
        <v>1.5465375670000219</v>
      </c>
      <c r="Z93" s="71">
        <f t="shared" si="129"/>
        <v>1.7860185175714056</v>
      </c>
      <c r="AA93" s="71">
        <f t="shared" si="137"/>
        <v>1.8934886732997178</v>
      </c>
      <c r="AB93" s="66">
        <f t="shared" si="138"/>
        <v>2.183775865285698</v>
      </c>
      <c r="AC93" s="71"/>
      <c r="AD93" s="71"/>
      <c r="AE93" s="71">
        <f t="shared" si="139"/>
        <v>1.8436531276518808</v>
      </c>
      <c r="AF93" s="71">
        <f t="shared" si="140"/>
        <v>1.6675790624999687</v>
      </c>
      <c r="AG93" s="71"/>
      <c r="AH93" s="71">
        <f t="shared" si="130"/>
        <v>1.808782054346139</v>
      </c>
      <c r="AI93" s="71">
        <f t="shared" si="131"/>
        <v>1.8489320542856937</v>
      </c>
      <c r="AJ93" s="66">
        <f>IF(AJ57="","",AJ57-(G57+(H57-G57)/($H$9-$G$9)*($AJ$9-$G$9)))</f>
        <v>1.8039933036645319</v>
      </c>
      <c r="AK93" s="71"/>
      <c r="AL93" s="66">
        <f>IF(AL57="","",AL57-(D57+(E57-D57)/($E$9-$D$9)*($AL$9-$D$9)))</f>
        <v>1.441779088461558</v>
      </c>
      <c r="AM93" s="71">
        <f>IF(AM57="","",AM57-(D57+(E57-D57)/($E$9-$D$9)*($AM$9-$D$9)))</f>
        <v>1.7242212464999804</v>
      </c>
      <c r="AN93" s="71">
        <f>IF(AN57="","",AN57-(E57+(F57-E57)/($F$9-$E$9)*($AN$9-$E$9)))</f>
        <v>1.9113350692857001</v>
      </c>
      <c r="AO93" s="66">
        <f>IF(AO57="","",AO57-(D57+(E57-D57)/($E$9-$D$9)*($AO$9-$D$9)))</f>
        <v>1.0928435611153788</v>
      </c>
      <c r="AP93" s="71">
        <f>IF(AP57="","",AP57-(F57+(G57-F57)/($G$9-$F$9)*($AP$9-$F$9)))</f>
        <v>1.324470802210306</v>
      </c>
      <c r="AQ93" s="66">
        <f>IF(AQ57="","",AQ57-(G57+(H57-G57)/($H$9-$G$9)*($AQ$9-$G$9)))</f>
        <v>1.277623474886048</v>
      </c>
      <c r="AR93" s="71"/>
      <c r="AS93" s="65">
        <f>IF(AS57="","",AS57-(D57+(E57-D57)/($E$9-$D$9)*($AS$9-$D$9)))</f>
        <v>1.0720924691154035</v>
      </c>
      <c r="AT93" s="65">
        <f>IF(AT57="","",AT57-(D57+(E57-D57)/($E$9-$D$9)*($AT$9-$D$9)))</f>
        <v>1.0618689191153821</v>
      </c>
      <c r="AU93" s="71">
        <f>IF(AU57="","",AU57-(D57+(E57-D57)/($E$9-$D$9)*($AU$9-$D$9)))</f>
        <v>1.2395283668846306</v>
      </c>
      <c r="AV93" s="67">
        <f>IF(AV57="","",AV57-(F57+(G57-F57)/($G$9-$F$9)*($AV$9-$F$9)))</f>
        <v>1.656735605950848</v>
      </c>
      <c r="AW93" s="71"/>
      <c r="AX93" s="66">
        <f>IF(AX57="","",AX57-(D57+(E57-D57)/($E$9-$D$9)*($AX$9-$D$9)))</f>
        <v>1.4063985171538413</v>
      </c>
      <c r="AY93" s="71"/>
      <c r="AZ93" s="66"/>
      <c r="BA93" s="71">
        <f>IF(BA57="","",BA57-(D57+(E57-D57)/($E$9-$D$9)*($BA$9-$D$9)))</f>
        <v>0.88702282415382339</v>
      </c>
      <c r="BB93" s="71">
        <f>IF(BB57="","",BB57-(F57+(G57-F57)/($G$9-$F$9)*($BB$9-$F$9)))</f>
        <v>1.2569002678904413</v>
      </c>
      <c r="BC93" s="71">
        <f>IF(BC57="","",BC57-(H57+(I57-H57)/($I$9-$H$9)*($BC$9-$H$9)))</f>
        <v>1.4292993337071289</v>
      </c>
      <c r="BD93" s="71"/>
      <c r="BE93" s="67">
        <f>IF(BE57="","",BE57-(D57+(E57-D57)/($E$9-$D$9)*($BE$9-$D$9)))</f>
        <v>1.4845063931538536</v>
      </c>
      <c r="BF93" s="71">
        <f>IF(BF57="","",BF57-(F57+(G57-F57)/($G$9-$F$9)*($BF$9-$F$9)))</f>
        <v>1.614249354722916</v>
      </c>
      <c r="BG93" s="71">
        <f>IF(BG57="","",BG57-(H57+(I57-H57)/($I$9-$H$9)*($BG$9-$H$9)))</f>
        <v>1.8444483367357041</v>
      </c>
    </row>
    <row r="94" spans="2:59" x14ac:dyDescent="0.25">
      <c r="B94" s="3"/>
      <c r="L94" s="1">
        <f t="shared" ref="L94" si="142">A30</f>
        <v>41729</v>
      </c>
      <c r="M94" s="65">
        <f t="shared" si="132"/>
        <v>1.033796567474361</v>
      </c>
      <c r="N94" s="65">
        <f t="shared" si="122"/>
        <v>1.1285930581922998</v>
      </c>
      <c r="O94" s="71">
        <f t="shared" si="123"/>
        <v>1.1521003566025758</v>
      </c>
      <c r="P94" s="65">
        <f t="shared" si="124"/>
        <v>1.1664619124102567</v>
      </c>
      <c r="Q94" s="71">
        <f t="shared" si="133"/>
        <v>1.3498943938790902</v>
      </c>
      <c r="R94" s="67" t="str">
        <f t="shared" si="141"/>
        <v/>
      </c>
      <c r="S94" s="65">
        <f t="shared" si="125"/>
        <v>1.406608147628218</v>
      </c>
      <c r="T94" s="71">
        <f t="shared" si="126"/>
        <v>1.5503857201538498</v>
      </c>
      <c r="U94" s="67">
        <f t="shared" si="134"/>
        <v>1.9579005521284492</v>
      </c>
      <c r="V94" s="67">
        <f t="shared" si="135"/>
        <v>1.9302621221265435</v>
      </c>
      <c r="W94" s="71">
        <f t="shared" si="136"/>
        <v>2.1506109147571433</v>
      </c>
      <c r="X94" s="66" t="str">
        <f t="shared" si="127"/>
        <v/>
      </c>
      <c r="Y94" s="71">
        <f t="shared" si="128"/>
        <v>1.541985888499986</v>
      </c>
      <c r="Z94" s="71">
        <f t="shared" si="129"/>
        <v>1.7768754457197931</v>
      </c>
      <c r="AA94" s="71">
        <f t="shared" si="137"/>
        <v>1.8620527203085571</v>
      </c>
      <c r="AB94" s="66">
        <f t="shared" si="138"/>
        <v>2.1769105034285667</v>
      </c>
      <c r="AC94" s="71"/>
      <c r="AD94" s="71"/>
      <c r="AE94" s="71">
        <f t="shared" si="139"/>
        <v>1.8436942282784567</v>
      </c>
      <c r="AF94" s="71">
        <f t="shared" si="140"/>
        <v>1.6729097499999845</v>
      </c>
      <c r="AG94" s="71"/>
      <c r="AH94" s="71">
        <f t="shared" si="130"/>
        <v>1.8153864003461493</v>
      </c>
      <c r="AI94" s="71">
        <f t="shared" si="131"/>
        <v>1.8220397941483428</v>
      </c>
      <c r="AJ94" s="66">
        <f>IF(AJ58="","",AJ58-(G58+(H58-G58)/($H$9-$G$9)*($AJ$9-$G$9)))</f>
        <v>1.8081921659683529</v>
      </c>
      <c r="AK94" s="71"/>
      <c r="AL94" s="66">
        <f>IF(AL58="","",AL58-(D58+(E58-D58)/($E$9-$D$9)*($AL$9-$D$9)))</f>
        <v>1.4353517884615576</v>
      </c>
      <c r="AM94" s="71">
        <f>IF(AM58="","",AM58-(D58+(E58-D58)/($E$9-$D$9)*($AM$9-$D$9)))</f>
        <v>1.727838234500001</v>
      </c>
      <c r="AN94" s="71">
        <f>IF(AN58="","",AN58-(E58+(F58-E58)/($F$9-$E$9)*($AN$9-$E$9)))</f>
        <v>1.9162824806868102</v>
      </c>
      <c r="AO94" s="66">
        <f>IF(AO58="","",AO58-(D58+(E58-D58)/($E$9-$D$9)*($AO$9-$D$9)))</f>
        <v>1.1003780466153938</v>
      </c>
      <c r="AP94" s="71">
        <f>IF(AP58="","",AP58-(F58+(G58-F58)/($G$9-$F$9)*($AP$9-$F$9)))</f>
        <v>1.309983384848854</v>
      </c>
      <c r="AQ94" s="66">
        <f>IF(AQ58="","",AQ58-(G58+(H58-G58)/($H$9-$G$9)*($AQ$9-$G$9)))</f>
        <v>1.2817222312911341</v>
      </c>
      <c r="AR94" s="71"/>
      <c r="AS94" s="65">
        <f>IF(AS58="","",AS58-(D58+(E58-D58)/($E$9-$D$9)*($AS$9-$D$9)))</f>
        <v>1.0884097564487631</v>
      </c>
      <c r="AT94" s="65">
        <f>IF(AT58="","",AT58-(D58+(E58-D58)/($E$9-$D$9)*($AT$9-$D$9)))</f>
        <v>1.077162723948724</v>
      </c>
      <c r="AU94" s="71">
        <f>IF(AU58="","",AU58-(D58+(E58-D58)/($E$9-$D$9)*($AU$9-$D$9)))</f>
        <v>1.2498558198846461</v>
      </c>
      <c r="AV94" s="67">
        <f>IF(AV58="","",AV58-(F58+(G58-F58)/($G$9-$F$9)*($AV$9-$F$9)))</f>
        <v>1.641321430170021</v>
      </c>
      <c r="AW94" s="71"/>
      <c r="AX94" s="66">
        <f>IF(AX58="","",AX58-(D58+(E58-D58)/($E$9-$D$9)*($AX$9-$D$9)))</f>
        <v>1.3939261408205041</v>
      </c>
      <c r="AY94" s="71"/>
      <c r="AZ94" s="66"/>
      <c r="BA94" s="71">
        <f>IF(BA58="","",BA58-(D58+(E58-D58)/($E$9-$D$9)*($BA$9-$D$9)))</f>
        <v>0.89865756265384089</v>
      </c>
      <c r="BB94" s="71">
        <f>IF(BB58="","",BB58-(F58+(G58-F58)/($G$9-$F$9)*($BB$9-$F$9)))</f>
        <v>1.2511186842253927</v>
      </c>
      <c r="BC94" s="71">
        <f>IF(BC58="","",BC58-(H58+(I58-H58)/($I$9-$H$9)*($BC$9-$H$9)))</f>
        <v>1.4400344424856959</v>
      </c>
      <c r="BD94" s="71"/>
      <c r="BE94" s="67">
        <f>IF(BE58="","",BE58-(D58+(E58-D58)/($E$9-$D$9)*($BE$9-$D$9)))</f>
        <v>1.4915707588204965</v>
      </c>
      <c r="BF94" s="71">
        <f>IF(BF58="","",BF58-(F58+(G58-F58)/($G$9-$F$9)*($BF$9-$F$9)))</f>
        <v>1.6099409719206514</v>
      </c>
      <c r="BG94" s="71">
        <f>IF(BG58="","",BG58-(H58+(I58-H58)/($I$9-$H$9)*($BG$9-$H$9)))</f>
        <v>1.85456387682855</v>
      </c>
    </row>
    <row r="95" spans="2:59" x14ac:dyDescent="0.25">
      <c r="B95" s="3"/>
      <c r="L95" s="1"/>
      <c r="M95" s="65" t="str">
        <f t="shared" si="132"/>
        <v/>
      </c>
      <c r="N95" s="65" t="str">
        <f t="shared" si="122"/>
        <v/>
      </c>
      <c r="O95" s="71" t="str">
        <f t="shared" si="123"/>
        <v/>
      </c>
      <c r="P95" s="65" t="str">
        <f t="shared" si="124"/>
        <v/>
      </c>
      <c r="Q95" s="71" t="str">
        <f t="shared" si="133"/>
        <v/>
      </c>
      <c r="R95" s="67" t="str">
        <f t="shared" si="141"/>
        <v/>
      </c>
      <c r="S95" s="65" t="str">
        <f t="shared" si="125"/>
        <v/>
      </c>
      <c r="T95" s="71" t="str">
        <f t="shared" si="126"/>
        <v/>
      </c>
      <c r="U95" s="67" t="str">
        <f t="shared" si="134"/>
        <v/>
      </c>
      <c r="V95" s="67" t="str">
        <f t="shared" si="135"/>
        <v/>
      </c>
      <c r="W95" s="71" t="str">
        <f t="shared" si="136"/>
        <v/>
      </c>
      <c r="X95" s="66" t="str">
        <f t="shared" si="127"/>
        <v/>
      </c>
      <c r="Y95" s="71" t="str">
        <f t="shared" si="128"/>
        <v/>
      </c>
      <c r="Z95" s="71" t="str">
        <f t="shared" si="129"/>
        <v/>
      </c>
      <c r="AA95" s="71" t="str">
        <f t="shared" si="137"/>
        <v/>
      </c>
      <c r="AB95" s="66" t="str">
        <f t="shared" si="138"/>
        <v/>
      </c>
      <c r="AC95" s="71"/>
      <c r="AD95" s="71"/>
      <c r="AE95" s="71" t="str">
        <f t="shared" si="139"/>
        <v/>
      </c>
      <c r="AF95" s="71" t="str">
        <f t="shared" si="140"/>
        <v/>
      </c>
      <c r="AG95" s="71"/>
      <c r="AH95" s="71" t="str">
        <f t="shared" si="130"/>
        <v/>
      </c>
      <c r="AI95" s="71" t="str">
        <f t="shared" si="131"/>
        <v/>
      </c>
      <c r="AJ95" s="66" t="str">
        <f>IF(AJ59="","",AJ59-(G59+(H59-G59)/($H$9-$G$9)*($AJ$9-$G$9)))</f>
        <v/>
      </c>
      <c r="AK95" s="71"/>
      <c r="AL95" s="66" t="str">
        <f>IF(AL59="","",AL59-(D59+(E59-D59)/($E$9-$D$9)*($AL$9-$D$9)))</f>
        <v/>
      </c>
      <c r="AM95" s="71" t="str">
        <f>IF(AM59="","",AM59-(D59+(E59-D59)/($E$9-$D$9)*($AM$9-$D$9)))</f>
        <v/>
      </c>
      <c r="AN95" s="71" t="str">
        <f>IF(AN59="","",AN59-(E59+(F59-E59)/($F$9-$E$9)*($AN$9-$E$9)))</f>
        <v/>
      </c>
      <c r="AO95" s="66" t="str">
        <f>IF(AO59="","",AO59-(D59+(E59-D59)/($E$9-$D$9)*($AO$9-$D$9)))</f>
        <v/>
      </c>
      <c r="AP95" s="71" t="str">
        <f>IF(AP59="","",AP59-(F59+(G59-F59)/($G$9-$F$9)*($AP$9-$F$9)))</f>
        <v/>
      </c>
      <c r="AQ95" s="66" t="str">
        <f>IF(AQ59="","",AQ59-(G59+(H59-G59)/($H$9-$G$9)*($AQ$9-$G$9)))</f>
        <v/>
      </c>
      <c r="AR95" s="71"/>
      <c r="AS95" s="65" t="str">
        <f>IF(AS59="","",AS59-(D59+(E59-D59)/($E$9-$D$9)*($AS$9-$D$9)))</f>
        <v/>
      </c>
      <c r="AT95" s="65" t="str">
        <f>IF(AT59="","",AT59-(D59+(E59-D59)/($E$9-$D$9)*($AT$9-$D$9)))</f>
        <v/>
      </c>
      <c r="AU95" s="71" t="str">
        <f>IF(AU59="","",AU59-(D59+(E59-D59)/($E$9-$D$9)*($AU$9-$D$9)))</f>
        <v/>
      </c>
      <c r="AV95" s="67" t="str">
        <f>IF(AV59="","",AV59-(F59+(G59-F59)/($G$9-$F$9)*($AV$9-$F$9)))</f>
        <v/>
      </c>
      <c r="AW95" s="71"/>
      <c r="AX95" s="66" t="str">
        <f>IF(AX59="","",AX59-(D59+(E59-D59)/($E$9-$D$9)*($AX$9-$D$9)))</f>
        <v/>
      </c>
      <c r="AY95" s="71"/>
      <c r="AZ95" s="66"/>
      <c r="BA95" s="71" t="str">
        <f>IF(BA59="","",BA59-(D59+(E59-D59)/($E$9-$D$9)*($BA$9-$D$9)))</f>
        <v/>
      </c>
      <c r="BB95" s="71"/>
      <c r="BC95" s="71"/>
      <c r="BD95" s="71"/>
      <c r="BE95" s="67" t="str">
        <f>IF(BE59="","",BE59-(D59+(E59-D59)/($E$9-$D$9)*($BE$9-$D$9)))</f>
        <v/>
      </c>
      <c r="BF95" s="71" t="str">
        <f>IF(BF59="","",BF59-(F59+(G59-F59)/($G$9-$F$9)*($BF$9-$F$9)))</f>
        <v/>
      </c>
      <c r="BG95" s="71" t="str">
        <f>IF(BG59="","",BG59-(H59+(I59-H59)/($I$9-$H$9)*($BG$9-$H$9)))</f>
        <v/>
      </c>
    </row>
    <row r="96" spans="2:59" x14ac:dyDescent="0.25">
      <c r="B96" s="3"/>
      <c r="L96" s="1"/>
      <c r="M96" s="68" t="str">
        <f t="shared" si="132"/>
        <v/>
      </c>
      <c r="N96" s="68" t="str">
        <f t="shared" si="122"/>
        <v/>
      </c>
      <c r="O96" s="72" t="str">
        <f t="shared" si="123"/>
        <v/>
      </c>
      <c r="P96" s="68" t="str">
        <f t="shared" si="124"/>
        <v/>
      </c>
      <c r="Q96" s="72" t="str">
        <f t="shared" si="133"/>
        <v/>
      </c>
      <c r="R96" s="70" t="str">
        <f t="shared" si="141"/>
        <v/>
      </c>
      <c r="S96" s="68" t="str">
        <f t="shared" si="125"/>
        <v/>
      </c>
      <c r="T96" s="72" t="str">
        <f t="shared" si="126"/>
        <v/>
      </c>
      <c r="U96" s="72" t="str">
        <f t="shared" si="134"/>
        <v/>
      </c>
      <c r="V96" s="72" t="str">
        <f t="shared" si="135"/>
        <v/>
      </c>
      <c r="W96" s="72" t="str">
        <f t="shared" si="136"/>
        <v/>
      </c>
      <c r="X96" s="70" t="str">
        <f t="shared" si="127"/>
        <v/>
      </c>
      <c r="Y96" s="72" t="str">
        <f t="shared" si="128"/>
        <v/>
      </c>
      <c r="Z96" s="72"/>
      <c r="AA96" s="72" t="str">
        <f t="shared" si="137"/>
        <v/>
      </c>
      <c r="AB96" s="72"/>
      <c r="AC96" s="72"/>
      <c r="AD96" s="72"/>
      <c r="AE96" s="72" t="str">
        <f t="shared" si="139"/>
        <v/>
      </c>
      <c r="AF96" s="72" t="str">
        <f t="shared" si="140"/>
        <v/>
      </c>
      <c r="AG96" s="72" t="str">
        <f t="shared" ref="AG74:AG96" si="143">IF(AG60="","",AG60-(C60+(D60-C60)/($D$9-$C$9)*($AG$9-$C$9)))</f>
        <v/>
      </c>
      <c r="AH96" s="72" t="str">
        <f t="shared" si="130"/>
        <v/>
      </c>
      <c r="AI96" s="72" t="str">
        <f t="shared" si="131"/>
        <v/>
      </c>
      <c r="AJ96" s="68" t="str">
        <f>IF(AJ60="","",AJ60-(G60+(H60-G60)/($H$9-$G$9)*($AJ$9-$G$9)))</f>
        <v/>
      </c>
      <c r="AK96" s="72"/>
      <c r="AL96" s="69" t="str">
        <f>IF(AL60="","",AL60-(D60+(E60-D60)/($E$9-$D$9)*($AL$9-$D$9)))</f>
        <v/>
      </c>
      <c r="AM96" s="72" t="str">
        <f>IF(AM60="","",AM60-(D60+(E60-D60)/($E$9-$D$9)*($AM$9-$D$9)))</f>
        <v/>
      </c>
      <c r="AN96" s="72" t="str">
        <f>IF(AN60="","",AN60-(E60+(F60-E60)/($F$9-$E$9)*($AN$9-$E$9)))</f>
        <v/>
      </c>
      <c r="AO96" s="70" t="str">
        <f>IF(AO60="","",AO60-(D60+(E60-D60)/($E$9-$D$9)*($AO$9-$D$9)))</f>
        <v/>
      </c>
      <c r="AP96" s="72" t="str">
        <f>IF(AP60="","",AP60-(F60+(G60-F60)/($G$9-$F$9)*($AP$9-$F$9)))</f>
        <v/>
      </c>
      <c r="AQ96" s="69" t="str">
        <f>IF(AQ60="","",AQ60-(G60+(H60-G60)/($H$9-$G$9)*($AQ$9-$G$9)))</f>
        <v/>
      </c>
      <c r="AR96" s="72"/>
      <c r="AS96" s="68" t="str">
        <f>IF(AS60="","",AS60-(D60+(E60-D60)/($E$9-$D$9)*($AS$9-$D$9)))</f>
        <v/>
      </c>
      <c r="AT96" s="68" t="str">
        <f>IF(AT60="","",AT60-(D60+(E60-D60)/($E$9-$D$9)*($AT$9-$D$9)))</f>
        <v/>
      </c>
      <c r="AU96" s="72" t="str">
        <f>IF(AU60="","",AU60-(D60+(E60-D60)/($E$9-$D$9)*($AU$9-$D$9)))</f>
        <v/>
      </c>
      <c r="AV96" s="72" t="str">
        <f>IF(AV60="","",AV60-(F60+(G60-F60)/($G$9-$F$9)*($AV$9-$F$9)))</f>
        <v/>
      </c>
      <c r="AW96" s="72"/>
      <c r="AX96" s="69" t="str">
        <f>IF(AX60="","",AX60-(D60+(E60-D60)/($E$9-$D$9)*($AX$9-$D$9)))</f>
        <v/>
      </c>
      <c r="AY96" s="72"/>
      <c r="AZ96" s="72"/>
      <c r="BA96" s="72" t="str">
        <f>IF(BA60="","",BA60-(D60+(E60-D60)/($E$9-$D$9)*($BA$9-$D$9)))</f>
        <v/>
      </c>
      <c r="BB96" s="72"/>
      <c r="BC96" s="72"/>
      <c r="BD96" s="72"/>
      <c r="BE96" s="72" t="str">
        <f>IF(BE60="","",BE60-(D60+(E60-D60)/($E$9-$D$9)*($BE$9-$D$9)))</f>
        <v/>
      </c>
      <c r="BF96" s="72" t="str">
        <f>IF(BF60="","",BF60-(F60+(G60-F60)/($G$9-$F$9)*($BF$9-$F$9)))</f>
        <v/>
      </c>
      <c r="BG96" s="72" t="str">
        <f>IF(BG60="","",BG60-(H60+(I60-H60)/($I$9-$H$9)*($BG$9-$H$9)))</f>
        <v/>
      </c>
    </row>
    <row r="97" spans="12:59" x14ac:dyDescent="0.25">
      <c r="BB97" s="188"/>
      <c r="BC97" s="188"/>
      <c r="BG97" s="76"/>
    </row>
    <row r="98" spans="12:59" x14ac:dyDescent="0.25">
      <c r="L98" s="11" t="s">
        <v>25</v>
      </c>
      <c r="M98" s="51">
        <f>AVERAGE(M74:M96)</f>
        <v>1.0732968308932742</v>
      </c>
      <c r="N98" s="79">
        <f t="shared" ref="N98:BF98" si="144">AVERAGE(N74:N96)</f>
        <v>1.1738904225717914</v>
      </c>
      <c r="O98" s="79">
        <f t="shared" si="144"/>
        <v>1.2689201272411335</v>
      </c>
      <c r="P98" s="79">
        <f t="shared" si="144"/>
        <v>1.203669152316964</v>
      </c>
      <c r="Q98" s="79">
        <f t="shared" si="144"/>
        <v>1.3583129054965757</v>
      </c>
      <c r="R98" s="79"/>
      <c r="S98" s="79">
        <f t="shared" si="144"/>
        <v>1.4511233493907139</v>
      </c>
      <c r="T98" s="79">
        <f t="shared" si="144"/>
        <v>1.5835764790212401</v>
      </c>
      <c r="U98" s="79">
        <f t="shared" si="144"/>
        <v>2.0670062670319052</v>
      </c>
      <c r="V98" s="79">
        <f t="shared" si="144"/>
        <v>1.9483419772163866</v>
      </c>
      <c r="W98" s="79">
        <f t="shared" si="144"/>
        <v>2.1965989734809539</v>
      </c>
      <c r="X98" s="79" t="e">
        <f t="shared" si="144"/>
        <v>#DIV/0!</v>
      </c>
      <c r="Y98" s="79">
        <f t="shared" si="144"/>
        <v>1.5775751633523782</v>
      </c>
      <c r="Z98" s="79">
        <f t="shared" si="144"/>
        <v>1.8092815419822152</v>
      </c>
      <c r="AA98" s="79">
        <f t="shared" si="144"/>
        <v>1.8994813424529162</v>
      </c>
      <c r="AB98" s="79">
        <f t="shared" si="144"/>
        <v>2.2067295885952354</v>
      </c>
      <c r="AC98" s="79"/>
      <c r="AD98" s="79"/>
      <c r="AE98" s="79">
        <f>AVERAGE(AE74:AE96)</f>
        <v>1.8606263071570164</v>
      </c>
      <c r="AF98" s="79">
        <f t="shared" si="144"/>
        <v>1.6859235794047638</v>
      </c>
      <c r="AG98" s="79"/>
      <c r="AH98" s="79">
        <f t="shared" si="144"/>
        <v>1.8359323071787503</v>
      </c>
      <c r="AI98" s="79">
        <f>AVERAGE(AI74:AI96)</f>
        <v>1.8870756260570378</v>
      </c>
      <c r="AJ98" s="79">
        <f t="shared" si="144"/>
        <v>1.9190191406244648</v>
      </c>
      <c r="AK98" s="79"/>
      <c r="AL98" s="79">
        <f t="shared" si="144"/>
        <v>1.4863620260256349</v>
      </c>
      <c r="AM98" s="79">
        <f t="shared" si="144"/>
        <v>1.7535543097761856</v>
      </c>
      <c r="AN98" s="79">
        <f t="shared" si="144"/>
        <v>1.9403461903610686</v>
      </c>
      <c r="AO98" s="79">
        <f t="shared" si="144"/>
        <v>1.1186404566992636</v>
      </c>
      <c r="AP98" s="79">
        <f t="shared" si="144"/>
        <v>1.3325259607397668</v>
      </c>
      <c r="AQ98" s="79">
        <f t="shared" si="144"/>
        <v>1.2809269801977015</v>
      </c>
      <c r="AR98" s="79"/>
      <c r="AS98" s="79">
        <f t="shared" si="144"/>
        <v>1.1135919978627529</v>
      </c>
      <c r="AT98" s="79">
        <f t="shared" si="144"/>
        <v>1.1119837379818036</v>
      </c>
      <c r="AU98" s="79">
        <f t="shared" si="144"/>
        <v>1.281255793948348</v>
      </c>
      <c r="AV98" s="79">
        <f t="shared" si="144"/>
        <v>1.7021156386766787</v>
      </c>
      <c r="AW98" s="79"/>
      <c r="AX98" s="79">
        <f t="shared" si="144"/>
        <v>1.4509182293434668</v>
      </c>
      <c r="AY98" s="79"/>
      <c r="AZ98" s="79"/>
      <c r="BA98" s="79">
        <f>AVERAGE(BA74:BA96)</f>
        <v>0.9275222997117144</v>
      </c>
      <c r="BB98" s="79">
        <f>AVERAGE(BB74:BB96)</f>
        <v>1.2591965415443216</v>
      </c>
      <c r="BC98" s="79">
        <f>AVERAGE(BC74:BC96)</f>
        <v>1.4497982758000005</v>
      </c>
      <c r="BD98" s="79"/>
      <c r="BE98" s="79">
        <f t="shared" si="144"/>
        <v>1.5122147391863243</v>
      </c>
      <c r="BF98" s="79">
        <f t="shared" si="144"/>
        <v>1.6203661282127841</v>
      </c>
      <c r="BG98" s="80">
        <f>AVERAGE(BG74:BG96)</f>
        <v>1.8596442164095297</v>
      </c>
    </row>
    <row r="99" spans="12:59" x14ac:dyDescent="0.25">
      <c r="AP99" s="2"/>
      <c r="AQ99" s="2"/>
    </row>
    <row r="100" spans="12:59" x14ac:dyDescent="0.25">
      <c r="M100" s="93" t="s">
        <v>1</v>
      </c>
      <c r="N100" s="94"/>
      <c r="O100" s="94"/>
      <c r="P100" s="94"/>
      <c r="Q100" s="94"/>
      <c r="R100" s="93" t="s">
        <v>2</v>
      </c>
      <c r="S100" s="94"/>
      <c r="T100" s="94"/>
      <c r="U100" s="94"/>
      <c r="V100" s="94"/>
      <c r="W100" s="96"/>
      <c r="X100" s="94" t="s">
        <v>3</v>
      </c>
      <c r="Y100" s="94"/>
      <c r="Z100" s="94"/>
      <c r="AA100" s="94"/>
      <c r="AB100" s="94"/>
      <c r="AC100" s="97" t="s">
        <v>4</v>
      </c>
      <c r="AD100" s="93" t="s">
        <v>5</v>
      </c>
      <c r="AE100" s="94"/>
      <c r="AF100" s="94"/>
      <c r="AG100" s="93" t="s">
        <v>6</v>
      </c>
      <c r="AH100" s="94"/>
      <c r="AI100" s="94"/>
      <c r="AJ100" s="94"/>
      <c r="AK100" s="93" t="s">
        <v>7</v>
      </c>
      <c r="AL100" s="94"/>
      <c r="AM100" s="94"/>
      <c r="AN100" s="96"/>
      <c r="AO100" s="93" t="s">
        <v>8</v>
      </c>
      <c r="AP100" s="95"/>
      <c r="AQ100" s="101"/>
      <c r="AR100" s="94" t="s">
        <v>9</v>
      </c>
      <c r="AS100" s="94"/>
      <c r="AT100" s="94"/>
      <c r="AU100" s="94"/>
      <c r="AV100" s="94"/>
      <c r="AW100" s="93" t="s">
        <v>10</v>
      </c>
      <c r="AX100" s="96"/>
      <c r="AY100" s="93" t="s">
        <v>12</v>
      </c>
      <c r="AZ100" s="94"/>
      <c r="BA100" s="94"/>
      <c r="BB100" s="94"/>
      <c r="BC100" s="96"/>
      <c r="BD100" s="94" t="s">
        <v>13</v>
      </c>
      <c r="BE100" s="4"/>
      <c r="BF100" s="63" t="s">
        <v>34</v>
      </c>
      <c r="BG100" s="115"/>
    </row>
    <row r="101" spans="12:59" s="10" customFormat="1" x14ac:dyDescent="0.25">
      <c r="L101" s="13" t="s">
        <v>26</v>
      </c>
      <c r="M101" s="81">
        <f>P98+(Q98-P98)/(Q9-P9)*($C$3+1826-P9)</f>
        <v>1.3080094737126104</v>
      </c>
      <c r="N101" s="84"/>
      <c r="O101" s="5"/>
      <c r="P101" s="5"/>
      <c r="Q101" s="5"/>
      <c r="R101" s="81">
        <f>T98+(U98-T98)/(U9-T9)*($C$3+1826-T9)</f>
        <v>1.9764160965990836</v>
      </c>
      <c r="S101" s="83"/>
      <c r="T101" s="5"/>
      <c r="U101" s="5"/>
      <c r="V101" s="114"/>
      <c r="W101" s="15"/>
      <c r="X101" s="82">
        <f>Z98+(AA98-Z98)/(AA9-Z9)*($C$3+1826-Z9)</f>
        <v>1.8161388367548417</v>
      </c>
      <c r="Y101" s="5"/>
      <c r="Z101" s="5"/>
      <c r="AA101" s="5"/>
      <c r="AB101" s="5"/>
      <c r="AC101" s="98"/>
      <c r="AD101" s="114"/>
      <c r="AE101" s="15"/>
      <c r="AF101" s="116"/>
      <c r="AG101" s="325">
        <f>AI98+(AJ98-AI98)/(AJ9-AI9)*($C$3+(1826)-AI9)</f>
        <v>1.9006537957369249</v>
      </c>
      <c r="AH101" s="199"/>
      <c r="AI101" s="114"/>
      <c r="AJ101" s="114"/>
      <c r="AK101" s="81"/>
      <c r="AL101" s="5"/>
      <c r="AM101" s="110"/>
      <c r="AN101" s="110"/>
      <c r="AO101" s="81">
        <f>AO98+(AP98-AO98)/(AP9-AO9)*($C$3+1826-AO9)</f>
        <v>1.2844017223306536</v>
      </c>
      <c r="AP101" s="5"/>
      <c r="AQ101" s="15"/>
      <c r="AR101" s="82">
        <f>AU98+(AV98-AU98)/(AV9-AU9)*($C$3+1826-AU9)</f>
        <v>1.6357147332965229</v>
      </c>
      <c r="AS101" s="84"/>
      <c r="AT101" s="84"/>
      <c r="AU101" s="5"/>
      <c r="AV101" s="5"/>
      <c r="AW101" s="121"/>
      <c r="AX101" s="15"/>
      <c r="AY101" s="299">
        <f>BA98+(BB98-BA98)/(BB9-BA9)*($C$3+1826-BA9)</f>
        <v>1.1838679112588706</v>
      </c>
      <c r="AZ101" s="5"/>
      <c r="BA101" s="114"/>
      <c r="BB101" s="114"/>
      <c r="BC101" s="15"/>
      <c r="BD101" s="84"/>
      <c r="BE101" s="5"/>
      <c r="BF101" s="132"/>
      <c r="BG101" s="15"/>
    </row>
    <row r="102" spans="12:59" s="10" customFormat="1" x14ac:dyDescent="0.25">
      <c r="L102" s="13" t="s">
        <v>27</v>
      </c>
      <c r="M102" s="85">
        <f>P98+(Q98-P98)/(Q9-P9)*($C$3+(365*4+1)-P9)</f>
        <v>1.2362877838643789</v>
      </c>
      <c r="N102" s="87"/>
      <c r="O102" s="6"/>
      <c r="P102" s="6"/>
      <c r="Q102" s="6"/>
      <c r="R102" s="85">
        <f>T98+(U98-T98)/(U9-T9)*($C$3+(365*4+1)-T9)</f>
        <v>1.8219048245991774</v>
      </c>
      <c r="S102" s="87"/>
      <c r="T102" s="6"/>
      <c r="U102" s="6"/>
      <c r="V102" s="116"/>
      <c r="W102" s="16"/>
      <c r="X102" s="86">
        <f>Y98+(Z98-Y98)/(Z9-Y9)*($C$3+(365*4+1)-Y9)</f>
        <v>1.7195118707187698</v>
      </c>
      <c r="Y102" s="6"/>
      <c r="Z102" s="6"/>
      <c r="AA102" s="6"/>
      <c r="AB102" s="6"/>
      <c r="AC102" s="99"/>
      <c r="AD102" s="116"/>
      <c r="AE102" s="16"/>
      <c r="AF102" s="116"/>
      <c r="AG102" s="85">
        <f>AH98+(AI98-AH98)/(AI9-AH9)*($C$3+(365*4+1)-AH9)</f>
        <v>1.8803992814744042</v>
      </c>
      <c r="AH102" s="116"/>
      <c r="AI102" s="116"/>
      <c r="AJ102" s="116"/>
      <c r="AK102" s="85">
        <f>AM98+(AN98-AM98)/(AN9-AM9)*($C$3+(365*4+1)-AM9)</f>
        <v>1.8306893497498538</v>
      </c>
      <c r="AL102" s="6"/>
      <c r="AM102" s="6"/>
      <c r="AN102" s="16"/>
      <c r="AO102" s="85">
        <f>AO98+(AP98-AO98)/(AP9-AO9)*($C$3+(365*4+1)-AO9)</f>
        <v>1.2063335133558699</v>
      </c>
      <c r="AP102" s="6"/>
      <c r="AQ102" s="16"/>
      <c r="AR102" s="86">
        <f>AU98+(AV98-AU98)/(AV9-AU9)*($C$3+(365*4+1)-AU9)</f>
        <v>1.5186310112493882</v>
      </c>
      <c r="AS102" s="87"/>
      <c r="AT102" s="87"/>
      <c r="AU102" s="6"/>
      <c r="AV102" s="6"/>
      <c r="AW102" s="122"/>
      <c r="AX102" s="16"/>
      <c r="AY102" s="300">
        <f>BA98+(BB98-BA98)/(BB9-BA9)*($C$3+(365*4+1)-BA9)</f>
        <v>1.1005498807916292</v>
      </c>
      <c r="AZ102" s="6"/>
      <c r="BA102" s="116"/>
      <c r="BB102" s="116"/>
      <c r="BC102" s="16"/>
      <c r="BD102" s="87"/>
      <c r="BE102" s="6"/>
      <c r="BF102" s="133"/>
      <c r="BG102" s="16"/>
    </row>
    <row r="103" spans="12:59" s="10" customFormat="1" x14ac:dyDescent="0.25">
      <c r="L103" s="13" t="s">
        <v>28</v>
      </c>
      <c r="M103" s="88">
        <f>O98+(P98-O98)/(P9-O9)*($C$3+(365*3+1)-O9)</f>
        <v>1.2423148190131239</v>
      </c>
      <c r="N103" s="91"/>
      <c r="O103" s="89"/>
      <c r="P103" s="89"/>
      <c r="Q103" s="89"/>
      <c r="R103" s="88">
        <f>T98+(U98-T98)/(U9-T9)*($C$3+(365*3+1)-T9)</f>
        <v>1.6673935525992714</v>
      </c>
      <c r="S103" s="91"/>
      <c r="T103" s="89"/>
      <c r="U103" s="89"/>
      <c r="V103" s="89"/>
      <c r="W103" s="92"/>
      <c r="X103" s="90">
        <f>Y98+(Z98-Y98)/(Z9-Y9)*($C$3+(365*3+1)-Y9)</f>
        <v>1.6228572099188949</v>
      </c>
      <c r="Y103" s="89"/>
      <c r="Z103" s="89"/>
      <c r="AA103" s="89"/>
      <c r="AB103" s="89"/>
      <c r="AC103" s="100"/>
      <c r="AD103" s="89"/>
      <c r="AE103" s="92"/>
      <c r="AF103" s="89"/>
      <c r="AG103" s="88"/>
      <c r="AH103" s="89"/>
      <c r="AI103" s="89"/>
      <c r="AJ103" s="89"/>
      <c r="AK103" s="88">
        <f>AL98+(AM98-AL98)/(AM9-AL9)*($C$3+(365*3+1)-AL9)</f>
        <v>1.6950450505607366</v>
      </c>
      <c r="AL103" s="89"/>
      <c r="AM103" s="89"/>
      <c r="AN103" s="89"/>
      <c r="AO103" s="88">
        <f>AO98+(AP98-AO98)/(AP9-AO9)*($C$3+(365*3+1)-AO9)</f>
        <v>1.1282653043810862</v>
      </c>
      <c r="AP103" s="89"/>
      <c r="AQ103" s="92"/>
      <c r="AR103" s="90">
        <f>AU98+(AV98-AU98)/(AV9-AU9)*($C$3+(365*3+1)-AU9)</f>
        <v>1.4015472892022536</v>
      </c>
      <c r="AS103" s="91"/>
      <c r="AT103" s="91"/>
      <c r="AU103" s="89"/>
      <c r="AV103" s="89"/>
      <c r="AW103" s="123"/>
      <c r="AX103" s="92"/>
      <c r="AY103" s="301">
        <f>BA98+(BB98-BA98)/(BB9-BA9)*($C$3+(365*3+1)-BA9)</f>
        <v>1.017231850324388</v>
      </c>
      <c r="AZ103" s="89"/>
      <c r="BA103" s="89"/>
      <c r="BB103" s="89"/>
      <c r="BC103" s="92"/>
      <c r="BD103" s="91"/>
      <c r="BE103" s="89"/>
      <c r="BF103" s="134"/>
      <c r="BG103" s="92"/>
    </row>
    <row r="104" spans="12:59" x14ac:dyDescent="0.25">
      <c r="M104" s="103" t="s">
        <v>29</v>
      </c>
      <c r="N104" s="103"/>
    </row>
    <row r="105" spans="12:59" x14ac:dyDescent="0.25">
      <c r="M105" s="103" t="s">
        <v>30</v>
      </c>
      <c r="N105" s="103"/>
    </row>
    <row r="106" spans="12:59" x14ac:dyDescent="0.25">
      <c r="M106" s="103"/>
      <c r="N106" s="103"/>
    </row>
    <row r="107" spans="12:59" x14ac:dyDescent="0.25">
      <c r="AD107" s="10"/>
      <c r="AE107" s="10"/>
      <c r="AF107" s="10"/>
      <c r="AJ107"/>
      <c r="BA107" s="113"/>
      <c r="BC107"/>
    </row>
    <row r="108" spans="12:59" ht="6" customHeight="1" x14ac:dyDescent="0.25">
      <c r="AJ108"/>
      <c r="AY108" s="7"/>
      <c r="BA108" s="113"/>
      <c r="BC108"/>
    </row>
  </sheetData>
  <dataConsolidate/>
  <mergeCells count="11">
    <mergeCell ref="M35:BG35"/>
    <mergeCell ref="M71:BG71"/>
    <mergeCell ref="B5:I5"/>
    <mergeCell ref="B65:I65"/>
    <mergeCell ref="M34:BG34"/>
    <mergeCell ref="B7:I7"/>
    <mergeCell ref="B34:I34"/>
    <mergeCell ref="B35:I35"/>
    <mergeCell ref="M7:BG7"/>
    <mergeCell ref="B62:I62"/>
    <mergeCell ref="M5:BG5"/>
  </mergeCells>
  <pageMargins left="0.23622047244094491" right="0.19685039370078741" top="0.27559055118110237" bottom="0.19685039370078741" header="0.31496062992125984" footer="0.19685039370078741"/>
  <pageSetup paperSize="8" scale="31" fitToHeight="2" orientation="landscape" r:id="rId1"/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2014</vt:lpstr>
      <vt:lpstr>'April 2014'!Print_Area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2014-04-28T04:10:43Z</dcterms:created>
  <dcterms:modified xsi:type="dcterms:W3CDTF">2014-04-28T04:16:48Z</dcterms:modified>
</cp:coreProperties>
</file>