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65" yWindow="-180" windowWidth="9435" windowHeight="12030"/>
  </bookViews>
  <sheets>
    <sheet name="March 2014" sheetId="2" r:id="rId1"/>
  </sheets>
  <definedNames>
    <definedName name="_xlnm.Print_Area" localSheetId="0">'March 2014'!$A$9:$AW$107</definedName>
  </definedNames>
  <calcPr calcId="145621"/>
</workbook>
</file>

<file path=xl/calcChain.xml><?xml version="1.0" encoding="utf-8"?>
<calcChain xmlns="http://schemas.openxmlformats.org/spreadsheetml/2006/main">
  <c r="E68" i="2" l="1"/>
  <c r="AJ39" i="2" l="1"/>
  <c r="AJ75" i="2" s="1"/>
  <c r="AI39" i="2"/>
  <c r="W41" i="2"/>
  <c r="W39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37" i="2"/>
  <c r="G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96" i="2" s="1"/>
  <c r="AF61" i="2"/>
  <c r="AF97" i="2" s="1"/>
  <c r="AE40" i="2"/>
  <c r="AE76" i="2" s="1"/>
  <c r="AE39" i="2"/>
  <c r="AE75" i="2" s="1"/>
  <c r="AF73" i="2"/>
  <c r="AF74" i="2"/>
  <c r="AF37" i="2"/>
  <c r="AF38" i="2"/>
  <c r="G64" i="2" l="1"/>
  <c r="BE74" i="2"/>
  <c r="BE73" i="2"/>
  <c r="BD73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96" i="2" s="1"/>
  <c r="BE61" i="2"/>
  <c r="BE97" i="2" s="1"/>
  <c r="BE39" i="2"/>
  <c r="BE38" i="2"/>
  <c r="BE37" i="2"/>
  <c r="BD39" i="2"/>
  <c r="BD38" i="2"/>
  <c r="BD37" i="2"/>
  <c r="E41" i="2"/>
  <c r="AQ39" i="2" l="1"/>
  <c r="AQ75" i="2" s="1"/>
  <c r="L95" i="2"/>
  <c r="L59" i="2"/>
  <c r="A59" i="2"/>
  <c r="L54" i="2"/>
  <c r="AI73" i="2" l="1"/>
  <c r="AJ73" i="2"/>
  <c r="AI74" i="2"/>
  <c r="AJ74" i="2"/>
  <c r="M41" i="2"/>
  <c r="N41" i="2"/>
  <c r="O41" i="2"/>
  <c r="P41" i="2"/>
  <c r="Q41" i="2"/>
  <c r="R41" i="2"/>
  <c r="S41" i="2"/>
  <c r="T41" i="2"/>
  <c r="U41" i="2"/>
  <c r="V41" i="2"/>
  <c r="V77" i="2" s="1"/>
  <c r="X41" i="2"/>
  <c r="X77" i="2" s="1"/>
  <c r="Y41" i="2"/>
  <c r="Z41" i="2"/>
  <c r="AA41" i="2"/>
  <c r="AB41" i="2"/>
  <c r="AC41" i="2"/>
  <c r="AD41" i="2"/>
  <c r="AE41" i="2"/>
  <c r="AE77" i="2" s="1"/>
  <c r="AG41" i="2"/>
  <c r="AH41" i="2"/>
  <c r="AI41" i="2"/>
  <c r="AJ41" i="2"/>
  <c r="AJ77" i="2" s="1"/>
  <c r="AK41" i="2"/>
  <c r="AL41" i="2"/>
  <c r="AM41" i="2"/>
  <c r="AN41" i="2"/>
  <c r="AO41" i="2"/>
  <c r="AP41" i="2"/>
  <c r="AQ41" i="2"/>
  <c r="AQ77" i="2" s="1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M42" i="2"/>
  <c r="N42" i="2"/>
  <c r="O42" i="2"/>
  <c r="P42" i="2"/>
  <c r="Q42" i="2"/>
  <c r="R42" i="2"/>
  <c r="S42" i="2"/>
  <c r="T42" i="2"/>
  <c r="U42" i="2"/>
  <c r="V42" i="2"/>
  <c r="V78" i="2" s="1"/>
  <c r="W42" i="2"/>
  <c r="X42" i="2"/>
  <c r="X78" i="2" s="1"/>
  <c r="Y42" i="2"/>
  <c r="Z42" i="2"/>
  <c r="AA42" i="2"/>
  <c r="AB42" i="2"/>
  <c r="AC42" i="2"/>
  <c r="AD42" i="2"/>
  <c r="AE42" i="2"/>
  <c r="AE78" i="2" s="1"/>
  <c r="AG42" i="2"/>
  <c r="AH42" i="2"/>
  <c r="AI42" i="2"/>
  <c r="AJ42" i="2"/>
  <c r="AJ78" i="2" s="1"/>
  <c r="AK42" i="2"/>
  <c r="AL42" i="2"/>
  <c r="AM42" i="2"/>
  <c r="AN42" i="2"/>
  <c r="AO42" i="2"/>
  <c r="AP42" i="2"/>
  <c r="AQ42" i="2"/>
  <c r="AQ78" i="2" s="1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M43" i="2"/>
  <c r="N43" i="2"/>
  <c r="O43" i="2"/>
  <c r="P43" i="2"/>
  <c r="Q43" i="2"/>
  <c r="R43" i="2"/>
  <c r="S43" i="2"/>
  <c r="T43" i="2"/>
  <c r="U43" i="2"/>
  <c r="V43" i="2"/>
  <c r="V79" i="2" s="1"/>
  <c r="W43" i="2"/>
  <c r="X43" i="2"/>
  <c r="X79" i="2" s="1"/>
  <c r="Y43" i="2"/>
  <c r="Z43" i="2"/>
  <c r="AA43" i="2"/>
  <c r="AB43" i="2"/>
  <c r="AC43" i="2"/>
  <c r="AD43" i="2"/>
  <c r="AE43" i="2"/>
  <c r="AE79" i="2" s="1"/>
  <c r="AG43" i="2"/>
  <c r="AH43" i="2"/>
  <c r="AI43" i="2"/>
  <c r="AJ43" i="2"/>
  <c r="AJ79" i="2" s="1"/>
  <c r="AK43" i="2"/>
  <c r="AL43" i="2"/>
  <c r="AM43" i="2"/>
  <c r="AN43" i="2"/>
  <c r="AO43" i="2"/>
  <c r="AP43" i="2"/>
  <c r="AQ43" i="2"/>
  <c r="AQ79" i="2" s="1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M44" i="2"/>
  <c r="N44" i="2"/>
  <c r="O44" i="2"/>
  <c r="P44" i="2"/>
  <c r="Q44" i="2"/>
  <c r="R44" i="2"/>
  <c r="S44" i="2"/>
  <c r="T44" i="2"/>
  <c r="U44" i="2"/>
  <c r="V44" i="2"/>
  <c r="V80" i="2" s="1"/>
  <c r="W44" i="2"/>
  <c r="X44" i="2"/>
  <c r="X80" i="2" s="1"/>
  <c r="Y44" i="2"/>
  <c r="Z44" i="2"/>
  <c r="AA44" i="2"/>
  <c r="AB44" i="2"/>
  <c r="AC44" i="2"/>
  <c r="AD44" i="2"/>
  <c r="AE44" i="2"/>
  <c r="AE80" i="2" s="1"/>
  <c r="AG44" i="2"/>
  <c r="AH44" i="2"/>
  <c r="AI44" i="2"/>
  <c r="AJ44" i="2"/>
  <c r="AJ80" i="2" s="1"/>
  <c r="AK44" i="2"/>
  <c r="AL44" i="2"/>
  <c r="AM44" i="2"/>
  <c r="AN44" i="2"/>
  <c r="AO44" i="2"/>
  <c r="AP44" i="2"/>
  <c r="AQ44" i="2"/>
  <c r="AQ80" i="2" s="1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M45" i="2"/>
  <c r="N45" i="2"/>
  <c r="O45" i="2"/>
  <c r="P45" i="2"/>
  <c r="Q45" i="2"/>
  <c r="R45" i="2"/>
  <c r="S45" i="2"/>
  <c r="T45" i="2"/>
  <c r="U45" i="2"/>
  <c r="V45" i="2"/>
  <c r="V81" i="2" s="1"/>
  <c r="W45" i="2"/>
  <c r="X45" i="2"/>
  <c r="X81" i="2" s="1"/>
  <c r="Y45" i="2"/>
  <c r="Z45" i="2"/>
  <c r="AA45" i="2"/>
  <c r="AB45" i="2"/>
  <c r="AC45" i="2"/>
  <c r="AD45" i="2"/>
  <c r="AE45" i="2"/>
  <c r="AE81" i="2" s="1"/>
  <c r="AG45" i="2"/>
  <c r="AH45" i="2"/>
  <c r="AI45" i="2"/>
  <c r="AJ45" i="2"/>
  <c r="AJ81" i="2" s="1"/>
  <c r="AK45" i="2"/>
  <c r="AL45" i="2"/>
  <c r="AM45" i="2"/>
  <c r="AN45" i="2"/>
  <c r="AO45" i="2"/>
  <c r="AP45" i="2"/>
  <c r="AQ45" i="2"/>
  <c r="AQ81" i="2" s="1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M46" i="2"/>
  <c r="N46" i="2"/>
  <c r="O46" i="2"/>
  <c r="P46" i="2"/>
  <c r="Q46" i="2"/>
  <c r="R46" i="2"/>
  <c r="S46" i="2"/>
  <c r="T46" i="2"/>
  <c r="U46" i="2"/>
  <c r="V46" i="2"/>
  <c r="V82" i="2" s="1"/>
  <c r="W46" i="2"/>
  <c r="X46" i="2"/>
  <c r="X82" i="2" s="1"/>
  <c r="Y46" i="2"/>
  <c r="Z46" i="2"/>
  <c r="AA46" i="2"/>
  <c r="AB46" i="2"/>
  <c r="AC46" i="2"/>
  <c r="AD46" i="2"/>
  <c r="AE46" i="2"/>
  <c r="AE82" i="2" s="1"/>
  <c r="AG46" i="2"/>
  <c r="AH46" i="2"/>
  <c r="AI46" i="2"/>
  <c r="AJ46" i="2"/>
  <c r="AJ82" i="2" s="1"/>
  <c r="AK46" i="2"/>
  <c r="AL46" i="2"/>
  <c r="AM46" i="2"/>
  <c r="AN46" i="2"/>
  <c r="AO46" i="2"/>
  <c r="AP46" i="2"/>
  <c r="AQ46" i="2"/>
  <c r="AQ82" i="2" s="1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M47" i="2"/>
  <c r="N47" i="2"/>
  <c r="O47" i="2"/>
  <c r="P47" i="2"/>
  <c r="Q47" i="2"/>
  <c r="R47" i="2"/>
  <c r="S47" i="2"/>
  <c r="T47" i="2"/>
  <c r="U47" i="2"/>
  <c r="V47" i="2"/>
  <c r="V83" i="2" s="1"/>
  <c r="W47" i="2"/>
  <c r="X47" i="2"/>
  <c r="X83" i="2" s="1"/>
  <c r="Y47" i="2"/>
  <c r="Z47" i="2"/>
  <c r="AA47" i="2"/>
  <c r="AB47" i="2"/>
  <c r="AC47" i="2"/>
  <c r="AD47" i="2"/>
  <c r="AE47" i="2"/>
  <c r="AE83" i="2" s="1"/>
  <c r="AG47" i="2"/>
  <c r="AH47" i="2"/>
  <c r="AI47" i="2"/>
  <c r="AJ47" i="2"/>
  <c r="AJ83" i="2" s="1"/>
  <c r="AK47" i="2"/>
  <c r="AL47" i="2"/>
  <c r="AM47" i="2"/>
  <c r="AN47" i="2"/>
  <c r="AO47" i="2"/>
  <c r="AP47" i="2"/>
  <c r="AQ47" i="2"/>
  <c r="AQ83" i="2" s="1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M48" i="2"/>
  <c r="N48" i="2"/>
  <c r="O48" i="2"/>
  <c r="P48" i="2"/>
  <c r="Q48" i="2"/>
  <c r="R48" i="2"/>
  <c r="S48" i="2"/>
  <c r="T48" i="2"/>
  <c r="U48" i="2"/>
  <c r="V48" i="2"/>
  <c r="V84" i="2" s="1"/>
  <c r="W48" i="2"/>
  <c r="X48" i="2"/>
  <c r="X84" i="2" s="1"/>
  <c r="Y48" i="2"/>
  <c r="Z48" i="2"/>
  <c r="AA48" i="2"/>
  <c r="AB48" i="2"/>
  <c r="AC48" i="2"/>
  <c r="AD48" i="2"/>
  <c r="AE48" i="2"/>
  <c r="AE84" i="2" s="1"/>
  <c r="AG48" i="2"/>
  <c r="AH48" i="2"/>
  <c r="AI48" i="2"/>
  <c r="AJ48" i="2"/>
  <c r="AJ84" i="2" s="1"/>
  <c r="AK48" i="2"/>
  <c r="AL48" i="2"/>
  <c r="AM48" i="2"/>
  <c r="AN48" i="2"/>
  <c r="AO48" i="2"/>
  <c r="AP48" i="2"/>
  <c r="AQ48" i="2"/>
  <c r="AQ84" i="2" s="1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M49" i="2"/>
  <c r="N49" i="2"/>
  <c r="O49" i="2"/>
  <c r="P49" i="2"/>
  <c r="Q49" i="2"/>
  <c r="R49" i="2"/>
  <c r="S49" i="2"/>
  <c r="T49" i="2"/>
  <c r="U49" i="2"/>
  <c r="V49" i="2"/>
  <c r="V85" i="2" s="1"/>
  <c r="W49" i="2"/>
  <c r="X49" i="2"/>
  <c r="X85" i="2" s="1"/>
  <c r="Y49" i="2"/>
  <c r="Z49" i="2"/>
  <c r="AA49" i="2"/>
  <c r="AB49" i="2"/>
  <c r="AC49" i="2"/>
  <c r="AD49" i="2"/>
  <c r="AE49" i="2"/>
  <c r="AE85" i="2" s="1"/>
  <c r="AG49" i="2"/>
  <c r="AH49" i="2"/>
  <c r="AI49" i="2"/>
  <c r="AJ49" i="2"/>
  <c r="AJ85" i="2" s="1"/>
  <c r="AK49" i="2"/>
  <c r="AL49" i="2"/>
  <c r="AM49" i="2"/>
  <c r="AN49" i="2"/>
  <c r="AO49" i="2"/>
  <c r="AP49" i="2"/>
  <c r="AQ49" i="2"/>
  <c r="AQ85" i="2" s="1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M50" i="2"/>
  <c r="N50" i="2"/>
  <c r="O50" i="2"/>
  <c r="P50" i="2"/>
  <c r="Q50" i="2"/>
  <c r="R50" i="2"/>
  <c r="S50" i="2"/>
  <c r="T50" i="2"/>
  <c r="U50" i="2"/>
  <c r="V50" i="2"/>
  <c r="V86" i="2" s="1"/>
  <c r="W50" i="2"/>
  <c r="X50" i="2"/>
  <c r="X86" i="2" s="1"/>
  <c r="Y50" i="2"/>
  <c r="Z50" i="2"/>
  <c r="AA50" i="2"/>
  <c r="AB50" i="2"/>
  <c r="AC50" i="2"/>
  <c r="AD50" i="2"/>
  <c r="AE50" i="2"/>
  <c r="AE86" i="2" s="1"/>
  <c r="AG50" i="2"/>
  <c r="AH50" i="2"/>
  <c r="AI50" i="2"/>
  <c r="AJ50" i="2"/>
  <c r="AJ86" i="2" s="1"/>
  <c r="AK50" i="2"/>
  <c r="AL50" i="2"/>
  <c r="AM50" i="2"/>
  <c r="AN50" i="2"/>
  <c r="AO50" i="2"/>
  <c r="AP50" i="2"/>
  <c r="AQ50" i="2"/>
  <c r="AQ86" i="2" s="1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M51" i="2"/>
  <c r="N51" i="2"/>
  <c r="O51" i="2"/>
  <c r="P51" i="2"/>
  <c r="Q51" i="2"/>
  <c r="R51" i="2"/>
  <c r="S51" i="2"/>
  <c r="T51" i="2"/>
  <c r="U51" i="2"/>
  <c r="V51" i="2"/>
  <c r="V87" i="2" s="1"/>
  <c r="W51" i="2"/>
  <c r="X51" i="2"/>
  <c r="X87" i="2" s="1"/>
  <c r="Y51" i="2"/>
  <c r="Z51" i="2"/>
  <c r="AA51" i="2"/>
  <c r="AB51" i="2"/>
  <c r="AC51" i="2"/>
  <c r="AD51" i="2"/>
  <c r="AE51" i="2"/>
  <c r="AE87" i="2" s="1"/>
  <c r="AG51" i="2"/>
  <c r="AH51" i="2"/>
  <c r="AI51" i="2"/>
  <c r="AJ51" i="2"/>
  <c r="AJ87" i="2" s="1"/>
  <c r="AK51" i="2"/>
  <c r="AL51" i="2"/>
  <c r="AM51" i="2"/>
  <c r="AN51" i="2"/>
  <c r="AO51" i="2"/>
  <c r="AP51" i="2"/>
  <c r="AQ51" i="2"/>
  <c r="AQ87" i="2" s="1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M52" i="2"/>
  <c r="N52" i="2"/>
  <c r="O52" i="2"/>
  <c r="P52" i="2"/>
  <c r="Q52" i="2"/>
  <c r="R52" i="2"/>
  <c r="S52" i="2"/>
  <c r="T52" i="2"/>
  <c r="U52" i="2"/>
  <c r="V52" i="2"/>
  <c r="V88" i="2" s="1"/>
  <c r="W52" i="2"/>
  <c r="X52" i="2"/>
  <c r="X88" i="2" s="1"/>
  <c r="Y52" i="2"/>
  <c r="Z52" i="2"/>
  <c r="AA52" i="2"/>
  <c r="AB52" i="2"/>
  <c r="AC52" i="2"/>
  <c r="AD52" i="2"/>
  <c r="AE52" i="2"/>
  <c r="AE88" i="2" s="1"/>
  <c r="AG52" i="2"/>
  <c r="AH52" i="2"/>
  <c r="AI52" i="2"/>
  <c r="AJ52" i="2"/>
  <c r="AJ88" i="2" s="1"/>
  <c r="AK52" i="2"/>
  <c r="AL52" i="2"/>
  <c r="AM52" i="2"/>
  <c r="AN52" i="2"/>
  <c r="AO52" i="2"/>
  <c r="AP52" i="2"/>
  <c r="AQ52" i="2"/>
  <c r="AQ88" i="2" s="1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M53" i="2"/>
  <c r="N53" i="2"/>
  <c r="O53" i="2"/>
  <c r="P53" i="2"/>
  <c r="Q53" i="2"/>
  <c r="R53" i="2"/>
  <c r="S53" i="2"/>
  <c r="T53" i="2"/>
  <c r="U53" i="2"/>
  <c r="V53" i="2"/>
  <c r="V89" i="2" s="1"/>
  <c r="W53" i="2"/>
  <c r="X53" i="2"/>
  <c r="X89" i="2" s="1"/>
  <c r="Y53" i="2"/>
  <c r="Z53" i="2"/>
  <c r="AA53" i="2"/>
  <c r="AB53" i="2"/>
  <c r="AC53" i="2"/>
  <c r="AD53" i="2"/>
  <c r="AE53" i="2"/>
  <c r="AE89" i="2" s="1"/>
  <c r="AG53" i="2"/>
  <c r="AH53" i="2"/>
  <c r="AI53" i="2"/>
  <c r="AJ53" i="2"/>
  <c r="AJ89" i="2" s="1"/>
  <c r="AK53" i="2"/>
  <c r="AL53" i="2"/>
  <c r="AM53" i="2"/>
  <c r="AN53" i="2"/>
  <c r="AO53" i="2"/>
  <c r="AP53" i="2"/>
  <c r="AQ53" i="2"/>
  <c r="AQ89" i="2" s="1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M54" i="2"/>
  <c r="N54" i="2"/>
  <c r="O54" i="2"/>
  <c r="P54" i="2"/>
  <c r="Q54" i="2"/>
  <c r="R54" i="2"/>
  <c r="S54" i="2"/>
  <c r="T54" i="2"/>
  <c r="U54" i="2"/>
  <c r="V54" i="2"/>
  <c r="V90" i="2" s="1"/>
  <c r="W54" i="2"/>
  <c r="X54" i="2"/>
  <c r="X90" i="2" s="1"/>
  <c r="Y54" i="2"/>
  <c r="Z54" i="2"/>
  <c r="AA54" i="2"/>
  <c r="AB54" i="2"/>
  <c r="AC54" i="2"/>
  <c r="AD54" i="2"/>
  <c r="AE54" i="2"/>
  <c r="AE90" i="2" s="1"/>
  <c r="AG54" i="2"/>
  <c r="AH54" i="2"/>
  <c r="AI54" i="2"/>
  <c r="AJ54" i="2"/>
  <c r="AJ90" i="2" s="1"/>
  <c r="AK54" i="2"/>
  <c r="AL54" i="2"/>
  <c r="AM54" i="2"/>
  <c r="AN54" i="2"/>
  <c r="AO54" i="2"/>
  <c r="AP54" i="2"/>
  <c r="AQ54" i="2"/>
  <c r="AQ90" i="2" s="1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M55" i="2"/>
  <c r="N55" i="2"/>
  <c r="O55" i="2"/>
  <c r="P55" i="2"/>
  <c r="Q55" i="2"/>
  <c r="R55" i="2"/>
  <c r="S55" i="2"/>
  <c r="T55" i="2"/>
  <c r="U55" i="2"/>
  <c r="V55" i="2"/>
  <c r="V91" i="2" s="1"/>
  <c r="W55" i="2"/>
  <c r="X55" i="2"/>
  <c r="X91" i="2" s="1"/>
  <c r="Y55" i="2"/>
  <c r="Z55" i="2"/>
  <c r="AA55" i="2"/>
  <c r="AB55" i="2"/>
  <c r="AC55" i="2"/>
  <c r="AD55" i="2"/>
  <c r="AE55" i="2"/>
  <c r="AE91" i="2" s="1"/>
  <c r="AG55" i="2"/>
  <c r="AH55" i="2"/>
  <c r="AI55" i="2"/>
  <c r="AJ55" i="2"/>
  <c r="AJ91" i="2" s="1"/>
  <c r="AK55" i="2"/>
  <c r="AL55" i="2"/>
  <c r="AM55" i="2"/>
  <c r="AN55" i="2"/>
  <c r="AO55" i="2"/>
  <c r="AP55" i="2"/>
  <c r="AQ55" i="2"/>
  <c r="AQ91" i="2" s="1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M56" i="2"/>
  <c r="N56" i="2"/>
  <c r="O56" i="2"/>
  <c r="P56" i="2"/>
  <c r="Q56" i="2"/>
  <c r="R56" i="2"/>
  <c r="S56" i="2"/>
  <c r="T56" i="2"/>
  <c r="U56" i="2"/>
  <c r="V56" i="2"/>
  <c r="V92" i="2" s="1"/>
  <c r="W56" i="2"/>
  <c r="X56" i="2"/>
  <c r="X92" i="2" s="1"/>
  <c r="Y56" i="2"/>
  <c r="Z56" i="2"/>
  <c r="AA56" i="2"/>
  <c r="AB56" i="2"/>
  <c r="AC56" i="2"/>
  <c r="AD56" i="2"/>
  <c r="AE56" i="2"/>
  <c r="AE92" i="2" s="1"/>
  <c r="AG56" i="2"/>
  <c r="AH56" i="2"/>
  <c r="AI56" i="2"/>
  <c r="AJ56" i="2"/>
  <c r="AJ92" i="2" s="1"/>
  <c r="AK56" i="2"/>
  <c r="AL56" i="2"/>
  <c r="AM56" i="2"/>
  <c r="AN56" i="2"/>
  <c r="AO56" i="2"/>
  <c r="AP56" i="2"/>
  <c r="AQ56" i="2"/>
  <c r="AQ92" i="2" s="1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M57" i="2"/>
  <c r="N57" i="2"/>
  <c r="O57" i="2"/>
  <c r="P57" i="2"/>
  <c r="Q57" i="2"/>
  <c r="R57" i="2"/>
  <c r="S57" i="2"/>
  <c r="T57" i="2"/>
  <c r="U57" i="2"/>
  <c r="V57" i="2"/>
  <c r="V93" i="2" s="1"/>
  <c r="W57" i="2"/>
  <c r="X57" i="2"/>
  <c r="X93" i="2" s="1"/>
  <c r="Y57" i="2"/>
  <c r="Z57" i="2"/>
  <c r="AA57" i="2"/>
  <c r="AB57" i="2"/>
  <c r="AC57" i="2"/>
  <c r="AD57" i="2"/>
  <c r="AE57" i="2"/>
  <c r="AE93" i="2" s="1"/>
  <c r="AG57" i="2"/>
  <c r="AH57" i="2"/>
  <c r="AI57" i="2"/>
  <c r="AJ57" i="2"/>
  <c r="AJ93" i="2" s="1"/>
  <c r="AK57" i="2"/>
  <c r="AL57" i="2"/>
  <c r="AM57" i="2"/>
  <c r="AN57" i="2"/>
  <c r="AO57" i="2"/>
  <c r="AP57" i="2"/>
  <c r="AQ57" i="2"/>
  <c r="AQ93" i="2" s="1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M58" i="2"/>
  <c r="N58" i="2"/>
  <c r="O58" i="2"/>
  <c r="P58" i="2"/>
  <c r="Q58" i="2"/>
  <c r="R58" i="2"/>
  <c r="S58" i="2"/>
  <c r="T58" i="2"/>
  <c r="U58" i="2"/>
  <c r="V58" i="2"/>
  <c r="V94" i="2" s="1"/>
  <c r="W58" i="2"/>
  <c r="X58" i="2"/>
  <c r="X94" i="2" s="1"/>
  <c r="Y58" i="2"/>
  <c r="Z58" i="2"/>
  <c r="AA58" i="2"/>
  <c r="AB58" i="2"/>
  <c r="AC58" i="2"/>
  <c r="AD58" i="2"/>
  <c r="AE58" i="2"/>
  <c r="AE94" i="2" s="1"/>
  <c r="AG58" i="2"/>
  <c r="AH58" i="2"/>
  <c r="AI58" i="2"/>
  <c r="AJ58" i="2"/>
  <c r="AJ94" i="2" s="1"/>
  <c r="AK58" i="2"/>
  <c r="AL58" i="2"/>
  <c r="AM58" i="2"/>
  <c r="AN58" i="2"/>
  <c r="AO58" i="2"/>
  <c r="AP58" i="2"/>
  <c r="AQ58" i="2"/>
  <c r="AQ94" i="2" s="1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M59" i="2"/>
  <c r="N59" i="2"/>
  <c r="O59" i="2"/>
  <c r="P59" i="2"/>
  <c r="Q59" i="2"/>
  <c r="R59" i="2"/>
  <c r="S59" i="2"/>
  <c r="T59" i="2"/>
  <c r="U59" i="2"/>
  <c r="V59" i="2"/>
  <c r="V95" i="2" s="1"/>
  <c r="W59" i="2"/>
  <c r="X59" i="2"/>
  <c r="X95" i="2" s="1"/>
  <c r="Y59" i="2"/>
  <c r="Z59" i="2"/>
  <c r="AA59" i="2"/>
  <c r="AB59" i="2"/>
  <c r="AC59" i="2"/>
  <c r="AD59" i="2"/>
  <c r="AE59" i="2"/>
  <c r="AE95" i="2" s="1"/>
  <c r="AG59" i="2"/>
  <c r="AH59" i="2"/>
  <c r="AI59" i="2"/>
  <c r="AJ59" i="2"/>
  <c r="AJ95" i="2" s="1"/>
  <c r="AK59" i="2"/>
  <c r="AL59" i="2"/>
  <c r="AM59" i="2"/>
  <c r="AN59" i="2"/>
  <c r="AO59" i="2"/>
  <c r="AP59" i="2"/>
  <c r="AQ59" i="2"/>
  <c r="AQ95" i="2" s="1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M60" i="2"/>
  <c r="N60" i="2"/>
  <c r="O60" i="2"/>
  <c r="P60" i="2"/>
  <c r="Q60" i="2"/>
  <c r="Q96" i="2" s="1"/>
  <c r="R60" i="2"/>
  <c r="S60" i="2"/>
  <c r="T60" i="2"/>
  <c r="U60" i="2"/>
  <c r="U96" i="2" s="1"/>
  <c r="V60" i="2"/>
  <c r="V96" i="2" s="1"/>
  <c r="W60" i="2"/>
  <c r="X60" i="2"/>
  <c r="X96" i="2" s="1"/>
  <c r="Y60" i="2"/>
  <c r="Z60" i="2"/>
  <c r="AA60" i="2"/>
  <c r="AA96" i="2" s="1"/>
  <c r="AB60" i="2"/>
  <c r="AC60" i="2"/>
  <c r="AD60" i="2"/>
  <c r="AE60" i="2"/>
  <c r="AE96" i="2" s="1"/>
  <c r="AG60" i="2"/>
  <c r="AH60" i="2"/>
  <c r="AI60" i="2"/>
  <c r="AJ60" i="2"/>
  <c r="AJ96" i="2" s="1"/>
  <c r="AK60" i="2"/>
  <c r="AL60" i="2"/>
  <c r="AM60" i="2"/>
  <c r="AN60" i="2"/>
  <c r="AO60" i="2"/>
  <c r="AP60" i="2"/>
  <c r="AP96" i="2" s="1"/>
  <c r="AQ60" i="2"/>
  <c r="AQ96" i="2" s="1"/>
  <c r="AR60" i="2"/>
  <c r="AS60" i="2"/>
  <c r="AT60" i="2"/>
  <c r="AU60" i="2"/>
  <c r="AV60" i="2"/>
  <c r="AV96" i="2" s="1"/>
  <c r="AW60" i="2"/>
  <c r="AX60" i="2"/>
  <c r="AY60" i="2"/>
  <c r="AZ60" i="2"/>
  <c r="BA60" i="2"/>
  <c r="BB60" i="2"/>
  <c r="BC60" i="2"/>
  <c r="BD60" i="2"/>
  <c r="BD96" i="2" s="1"/>
  <c r="M61" i="2"/>
  <c r="N61" i="2"/>
  <c r="N97" i="2" s="1"/>
  <c r="O61" i="2"/>
  <c r="O97" i="2" s="1"/>
  <c r="P61" i="2"/>
  <c r="Q61" i="2"/>
  <c r="Q97" i="2" s="1"/>
  <c r="R61" i="2"/>
  <c r="S61" i="2"/>
  <c r="S97" i="2" s="1"/>
  <c r="T61" i="2"/>
  <c r="T97" i="2" s="1"/>
  <c r="U61" i="2"/>
  <c r="U97" i="2" s="1"/>
  <c r="V61" i="2"/>
  <c r="V97" i="2" s="1"/>
  <c r="W61" i="2"/>
  <c r="W97" i="2" s="1"/>
  <c r="X61" i="2"/>
  <c r="X97" i="2" s="1"/>
  <c r="Y61" i="2"/>
  <c r="Y97" i="2" s="1"/>
  <c r="Z61" i="2"/>
  <c r="AA61" i="2"/>
  <c r="AA97" i="2" s="1"/>
  <c r="AB61" i="2"/>
  <c r="AC61" i="2"/>
  <c r="AD61" i="2"/>
  <c r="AE61" i="2"/>
  <c r="AE97" i="2" s="1"/>
  <c r="AG61" i="2"/>
  <c r="AH61" i="2"/>
  <c r="AI61" i="2"/>
  <c r="AI97" i="2" s="1"/>
  <c r="AJ61" i="2"/>
  <c r="AJ97" i="2" s="1"/>
  <c r="AK61" i="2"/>
  <c r="AL61" i="2"/>
  <c r="AL97" i="2" s="1"/>
  <c r="AM61" i="2"/>
  <c r="AN61" i="2"/>
  <c r="AN97" i="2" s="1"/>
  <c r="AO61" i="2"/>
  <c r="AO97" i="2" s="1"/>
  <c r="AP61" i="2"/>
  <c r="AP97" i="2" s="1"/>
  <c r="AQ61" i="2"/>
  <c r="AQ97" i="2" s="1"/>
  <c r="AR61" i="2"/>
  <c r="AS61" i="2"/>
  <c r="AS97" i="2" s="1"/>
  <c r="AT61" i="2"/>
  <c r="AT97" i="2" s="1"/>
  <c r="AU61" i="2"/>
  <c r="AV61" i="2"/>
  <c r="AV97" i="2" s="1"/>
  <c r="AW61" i="2"/>
  <c r="AX61" i="2"/>
  <c r="AX97" i="2" s="1"/>
  <c r="AY61" i="2"/>
  <c r="AZ61" i="2"/>
  <c r="BA61" i="2"/>
  <c r="BA97" i="2" s="1"/>
  <c r="BB61" i="2"/>
  <c r="BC61" i="2"/>
  <c r="BD61" i="2"/>
  <c r="BD97" i="2" s="1"/>
  <c r="N40" i="2"/>
  <c r="O40" i="2"/>
  <c r="P40" i="2"/>
  <c r="Q40" i="2"/>
  <c r="R40" i="2"/>
  <c r="S40" i="2"/>
  <c r="T40" i="2"/>
  <c r="U40" i="2"/>
  <c r="V40" i="2"/>
  <c r="V76" i="2" s="1"/>
  <c r="W40" i="2"/>
  <c r="X40" i="2"/>
  <c r="X76" i="2" s="1"/>
  <c r="Y40" i="2"/>
  <c r="Z40" i="2"/>
  <c r="AA40" i="2"/>
  <c r="AB40" i="2"/>
  <c r="AC40" i="2"/>
  <c r="AD40" i="2"/>
  <c r="AG40" i="2"/>
  <c r="AH40" i="2"/>
  <c r="AI40" i="2"/>
  <c r="AJ40" i="2"/>
  <c r="AJ76" i="2" s="1"/>
  <c r="AJ99" i="2" s="1"/>
  <c r="AK40" i="2"/>
  <c r="AL40" i="2"/>
  <c r="AM40" i="2"/>
  <c r="AN40" i="2"/>
  <c r="AO40" i="2"/>
  <c r="AP40" i="2"/>
  <c r="AQ40" i="2"/>
  <c r="AQ76" i="2" s="1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AI37" i="2"/>
  <c r="AJ37" i="2"/>
  <c r="AI38" i="2"/>
  <c r="AJ38" i="2"/>
  <c r="AE73" i="2"/>
  <c r="AE74" i="2"/>
  <c r="AE37" i="2"/>
  <c r="AE38" i="2"/>
  <c r="W73" i="2"/>
  <c r="W74" i="2"/>
  <c r="W38" i="2"/>
  <c r="W37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AB73" i="2"/>
  <c r="AB74" i="2"/>
  <c r="AB39" i="2"/>
  <c r="AB37" i="2"/>
  <c r="AB38" i="2"/>
  <c r="Z39" i="2"/>
  <c r="Z73" i="2"/>
  <c r="Z74" i="2"/>
  <c r="Z37" i="2"/>
  <c r="Z38" i="2"/>
  <c r="BD74" i="2"/>
  <c r="Q39" i="2"/>
  <c r="Q73" i="2"/>
  <c r="Q74" i="2"/>
  <c r="Q37" i="2"/>
  <c r="Q38" i="2"/>
  <c r="AT73" i="2"/>
  <c r="AT74" i="2"/>
  <c r="AT39" i="2"/>
  <c r="AT37" i="2"/>
  <c r="AT38" i="2"/>
  <c r="AN73" i="2"/>
  <c r="AN74" i="2"/>
  <c r="AN39" i="2"/>
  <c r="AN37" i="2"/>
  <c r="AN38" i="2"/>
  <c r="N73" i="2"/>
  <c r="N74" i="2"/>
  <c r="N39" i="2"/>
  <c r="N37" i="2"/>
  <c r="N38" i="2"/>
  <c r="O73" i="2"/>
  <c r="P73" i="2"/>
  <c r="R73" i="2"/>
  <c r="S73" i="2"/>
  <c r="T73" i="2"/>
  <c r="U73" i="2"/>
  <c r="V73" i="2"/>
  <c r="X73" i="2"/>
  <c r="Y73" i="2"/>
  <c r="AA73" i="2"/>
  <c r="AC73" i="2"/>
  <c r="AD73" i="2"/>
  <c r="AG73" i="2"/>
  <c r="AH73" i="2"/>
  <c r="AK73" i="2"/>
  <c r="AL73" i="2"/>
  <c r="AM73" i="2"/>
  <c r="AO73" i="2"/>
  <c r="AP73" i="2"/>
  <c r="AQ73" i="2"/>
  <c r="AR73" i="2"/>
  <c r="AS73" i="2"/>
  <c r="AU73" i="2"/>
  <c r="AV73" i="2"/>
  <c r="AW73" i="2"/>
  <c r="AX73" i="2"/>
  <c r="AY73" i="2"/>
  <c r="AZ73" i="2"/>
  <c r="BA73" i="2"/>
  <c r="BB73" i="2"/>
  <c r="BC73" i="2"/>
  <c r="O74" i="2"/>
  <c r="P74" i="2"/>
  <c r="R74" i="2"/>
  <c r="S74" i="2"/>
  <c r="T74" i="2"/>
  <c r="U74" i="2"/>
  <c r="V74" i="2"/>
  <c r="X74" i="2"/>
  <c r="Y74" i="2"/>
  <c r="AA74" i="2"/>
  <c r="AC74" i="2"/>
  <c r="AD74" i="2"/>
  <c r="AG74" i="2"/>
  <c r="AH74" i="2"/>
  <c r="AK74" i="2"/>
  <c r="AL74" i="2"/>
  <c r="AM74" i="2"/>
  <c r="AO74" i="2"/>
  <c r="AP74" i="2"/>
  <c r="AQ74" i="2"/>
  <c r="AR74" i="2"/>
  <c r="AS74" i="2"/>
  <c r="AU74" i="2"/>
  <c r="AV74" i="2"/>
  <c r="AW74" i="2"/>
  <c r="AX74" i="2"/>
  <c r="AY74" i="2"/>
  <c r="AZ74" i="2"/>
  <c r="BA74" i="2"/>
  <c r="BB74" i="2"/>
  <c r="BC74" i="2"/>
  <c r="M74" i="2"/>
  <c r="M73" i="2"/>
  <c r="AV39" i="2"/>
  <c r="AS39" i="2"/>
  <c r="X39" i="2"/>
  <c r="X75" i="2" s="1"/>
  <c r="U39" i="2"/>
  <c r="O37" i="2"/>
  <c r="P37" i="2"/>
  <c r="R37" i="2"/>
  <c r="S37" i="2"/>
  <c r="T37" i="2"/>
  <c r="U37" i="2"/>
  <c r="V37" i="2"/>
  <c r="X37" i="2"/>
  <c r="Y37" i="2"/>
  <c r="AA37" i="2"/>
  <c r="AC37" i="2"/>
  <c r="AD37" i="2"/>
  <c r="AG37" i="2"/>
  <c r="AH37" i="2"/>
  <c r="AK37" i="2"/>
  <c r="AL37" i="2"/>
  <c r="AM37" i="2"/>
  <c r="AO37" i="2"/>
  <c r="AP37" i="2"/>
  <c r="AQ37" i="2"/>
  <c r="AR37" i="2"/>
  <c r="AS37" i="2"/>
  <c r="AU37" i="2"/>
  <c r="AV37" i="2"/>
  <c r="AW37" i="2"/>
  <c r="AX37" i="2"/>
  <c r="AY37" i="2"/>
  <c r="AZ37" i="2"/>
  <c r="BA37" i="2"/>
  <c r="BB37" i="2"/>
  <c r="BC37" i="2"/>
  <c r="O38" i="2"/>
  <c r="P38" i="2"/>
  <c r="R38" i="2"/>
  <c r="S38" i="2"/>
  <c r="T38" i="2"/>
  <c r="U38" i="2"/>
  <c r="V38" i="2"/>
  <c r="X38" i="2"/>
  <c r="Y38" i="2"/>
  <c r="AA38" i="2"/>
  <c r="AC38" i="2"/>
  <c r="AD38" i="2"/>
  <c r="AG38" i="2"/>
  <c r="AH38" i="2"/>
  <c r="AK38" i="2"/>
  <c r="AL38" i="2"/>
  <c r="AM38" i="2"/>
  <c r="AO38" i="2"/>
  <c r="AP38" i="2"/>
  <c r="AQ38" i="2"/>
  <c r="AR38" i="2"/>
  <c r="AS38" i="2"/>
  <c r="AU38" i="2"/>
  <c r="AV38" i="2"/>
  <c r="AW38" i="2"/>
  <c r="AX38" i="2"/>
  <c r="AY38" i="2"/>
  <c r="AZ38" i="2"/>
  <c r="BA38" i="2"/>
  <c r="BB38" i="2"/>
  <c r="BC38" i="2"/>
  <c r="M38" i="2"/>
  <c r="M37" i="2"/>
  <c r="I40" i="2"/>
  <c r="AF76" i="2" s="1"/>
  <c r="I41" i="2"/>
  <c r="I42" i="2"/>
  <c r="AF78" i="2" s="1"/>
  <c r="I43" i="2"/>
  <c r="AF79" i="2" s="1"/>
  <c r="I44" i="2"/>
  <c r="AF80" i="2" s="1"/>
  <c r="I45" i="2"/>
  <c r="AF81" i="2" s="1"/>
  <c r="I46" i="2"/>
  <c r="AF82" i="2" s="1"/>
  <c r="I47" i="2"/>
  <c r="AF83" i="2" s="1"/>
  <c r="I48" i="2"/>
  <c r="AF84" i="2" s="1"/>
  <c r="I49" i="2"/>
  <c r="AF85" i="2" s="1"/>
  <c r="I50" i="2"/>
  <c r="AF86" i="2" s="1"/>
  <c r="I51" i="2"/>
  <c r="AF87" i="2" s="1"/>
  <c r="I52" i="2"/>
  <c r="AF88" i="2" s="1"/>
  <c r="I53" i="2"/>
  <c r="AF89" i="2" s="1"/>
  <c r="I54" i="2"/>
  <c r="AF90" i="2" s="1"/>
  <c r="I55" i="2"/>
  <c r="AF91" i="2" s="1"/>
  <c r="I56" i="2"/>
  <c r="AF92" i="2" s="1"/>
  <c r="I57" i="2"/>
  <c r="AF93" i="2" s="1"/>
  <c r="I58" i="2"/>
  <c r="AF94" i="2" s="1"/>
  <c r="I59" i="2"/>
  <c r="AF95" i="2" s="1"/>
  <c r="I60" i="2"/>
  <c r="I61" i="2"/>
  <c r="I39" i="2"/>
  <c r="D38" i="2"/>
  <c r="E38" i="2"/>
  <c r="F38" i="2"/>
  <c r="H38" i="2"/>
  <c r="I38" i="2"/>
  <c r="D37" i="2"/>
  <c r="E37" i="2"/>
  <c r="F37" i="2"/>
  <c r="H37" i="2"/>
  <c r="I37" i="2"/>
  <c r="AZ39" i="2"/>
  <c r="AO39" i="2"/>
  <c r="AA39" i="2"/>
  <c r="F41" i="2"/>
  <c r="E42" i="2"/>
  <c r="E50" i="2"/>
  <c r="E54" i="2"/>
  <c r="D49" i="2"/>
  <c r="C48" i="2"/>
  <c r="C52" i="2"/>
  <c r="C58" i="2"/>
  <c r="C39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5" i="2"/>
  <c r="L56" i="2"/>
  <c r="L57" i="2"/>
  <c r="L58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P97" i="2"/>
  <c r="L39" i="2"/>
  <c r="BC39" i="2"/>
  <c r="BA39" i="2"/>
  <c r="AL39" i="2"/>
  <c r="BE78" i="2"/>
  <c r="BE86" i="2"/>
  <c r="F47" i="2"/>
  <c r="F49" i="2"/>
  <c r="F55" i="2"/>
  <c r="E46" i="2"/>
  <c r="D41" i="2"/>
  <c r="D43" i="2"/>
  <c r="D47" i="2"/>
  <c r="D55" i="2"/>
  <c r="D57" i="2"/>
  <c r="C42" i="2"/>
  <c r="C56" i="2"/>
  <c r="BB39" i="2"/>
  <c r="AH39" i="2"/>
  <c r="AD39" i="2"/>
  <c r="Y39" i="2"/>
  <c r="M40" i="2"/>
  <c r="BE76" i="2"/>
  <c r="BE80" i="2"/>
  <c r="BE88" i="2"/>
  <c r="F40" i="2"/>
  <c r="F42" i="2"/>
  <c r="F43" i="2"/>
  <c r="F44" i="2"/>
  <c r="F46" i="2"/>
  <c r="F48" i="2"/>
  <c r="F50" i="2"/>
  <c r="F51" i="2"/>
  <c r="F52" i="2"/>
  <c r="F54" i="2"/>
  <c r="F56" i="2"/>
  <c r="F58" i="2"/>
  <c r="F59" i="2"/>
  <c r="F60" i="2"/>
  <c r="E40" i="2"/>
  <c r="E44" i="2"/>
  <c r="E48" i="2"/>
  <c r="E52" i="2"/>
  <c r="E56" i="2"/>
  <c r="E57" i="2"/>
  <c r="E58" i="2"/>
  <c r="E60" i="2"/>
  <c r="E39" i="2"/>
  <c r="D40" i="2"/>
  <c r="D42" i="2"/>
  <c r="D44" i="2"/>
  <c r="D46" i="2"/>
  <c r="D48" i="2"/>
  <c r="D50" i="2"/>
  <c r="D51" i="2"/>
  <c r="D52" i="2"/>
  <c r="D54" i="2"/>
  <c r="D56" i="2"/>
  <c r="D58" i="2"/>
  <c r="D59" i="2"/>
  <c r="D60" i="2"/>
  <c r="C40" i="2"/>
  <c r="C44" i="2"/>
  <c r="C45" i="2"/>
  <c r="C46" i="2"/>
  <c r="C50" i="2"/>
  <c r="C53" i="2"/>
  <c r="C54" i="2"/>
  <c r="C57" i="2"/>
  <c r="C60" i="2"/>
  <c r="AP39" i="2"/>
  <c r="P39" i="2"/>
  <c r="F57" i="2"/>
  <c r="C59" i="2"/>
  <c r="E59" i="2"/>
  <c r="F45" i="2"/>
  <c r="F53" i="2"/>
  <c r="E43" i="2"/>
  <c r="E45" i="2"/>
  <c r="E47" i="2"/>
  <c r="E49" i="2"/>
  <c r="E51" i="2"/>
  <c r="E53" i="2"/>
  <c r="E55" i="2"/>
  <c r="D45" i="2"/>
  <c r="D53" i="2"/>
  <c r="C41" i="2"/>
  <c r="C43" i="2"/>
  <c r="C47" i="2"/>
  <c r="C49" i="2"/>
  <c r="C51" i="2"/>
  <c r="C55" i="2"/>
  <c r="AK39" i="2"/>
  <c r="V39" i="2"/>
  <c r="V75" i="2" s="1"/>
  <c r="V99" i="2" s="1"/>
  <c r="AX39" i="2"/>
  <c r="AY39" i="2"/>
  <c r="F61" i="2"/>
  <c r="E61" i="2"/>
  <c r="D61" i="2"/>
  <c r="C61" i="2"/>
  <c r="BE93" i="2"/>
  <c r="BE91" i="2"/>
  <c r="BE89" i="2"/>
  <c r="BE85" i="2"/>
  <c r="BE83" i="2"/>
  <c r="BE81" i="2"/>
  <c r="BE79" i="2"/>
  <c r="F39" i="2"/>
  <c r="BD75" i="2" s="1"/>
  <c r="D39" i="2"/>
  <c r="M39" i="2"/>
  <c r="O39" i="2"/>
  <c r="R39" i="2"/>
  <c r="S39" i="2"/>
  <c r="T39" i="2"/>
  <c r="AC39" i="2"/>
  <c r="AG39" i="2"/>
  <c r="AM39" i="2"/>
  <c r="AR39" i="2"/>
  <c r="AU39" i="2"/>
  <c r="AW39" i="2"/>
  <c r="L75" i="2"/>
  <c r="A39" i="2"/>
  <c r="AH97" i="2"/>
  <c r="AU97" i="2"/>
  <c r="AM97" i="2"/>
  <c r="M97" i="2"/>
  <c r="BC97" i="2"/>
  <c r="AQ99" i="2" l="1"/>
  <c r="BC75" i="2"/>
  <c r="BE92" i="2"/>
  <c r="AI75" i="2"/>
  <c r="AP75" i="2"/>
  <c r="BE87" i="2"/>
  <c r="BE95" i="2"/>
  <c r="BC76" i="2"/>
  <c r="BE94" i="2"/>
  <c r="BE82" i="2"/>
  <c r="AV75" i="2"/>
  <c r="Q75" i="2"/>
  <c r="U76" i="2"/>
  <c r="Q76" i="2"/>
  <c r="AP95" i="2"/>
  <c r="U95" i="2"/>
  <c r="Q95" i="2"/>
  <c r="BD93" i="2"/>
  <c r="AV93" i="2"/>
  <c r="AA93" i="2"/>
  <c r="AP91" i="2"/>
  <c r="U91" i="2"/>
  <c r="Q91" i="2"/>
  <c r="BD89" i="2"/>
  <c r="AV89" i="2"/>
  <c r="AA89" i="2"/>
  <c r="AP87" i="2"/>
  <c r="U87" i="2"/>
  <c r="Q87" i="2"/>
  <c r="BD85" i="2"/>
  <c r="AV85" i="2"/>
  <c r="AA85" i="2"/>
  <c r="AP83" i="2"/>
  <c r="U83" i="2"/>
  <c r="Q83" i="2"/>
  <c r="BD81" i="2"/>
  <c r="AV81" i="2"/>
  <c r="AA81" i="2"/>
  <c r="AP79" i="2"/>
  <c r="U79" i="2"/>
  <c r="Q79" i="2"/>
  <c r="BD77" i="2"/>
  <c r="AV77" i="2"/>
  <c r="AE99" i="2"/>
  <c r="AA77" i="2"/>
  <c r="AA75" i="2"/>
  <c r="U75" i="2"/>
  <c r="AB75" i="2"/>
  <c r="AP76" i="2"/>
  <c r="BD94" i="2"/>
  <c r="AV94" i="2"/>
  <c r="AA94" i="2"/>
  <c r="AP92" i="2"/>
  <c r="U92" i="2"/>
  <c r="Q92" i="2"/>
  <c r="BD90" i="2"/>
  <c r="AV90" i="2"/>
  <c r="AA90" i="2"/>
  <c r="AP88" i="2"/>
  <c r="U88" i="2"/>
  <c r="Q88" i="2"/>
  <c r="BD86" i="2"/>
  <c r="AV86" i="2"/>
  <c r="AA86" i="2"/>
  <c r="AP84" i="2"/>
  <c r="U84" i="2"/>
  <c r="Q84" i="2"/>
  <c r="BD82" i="2"/>
  <c r="AV82" i="2"/>
  <c r="AA82" i="2"/>
  <c r="AP80" i="2"/>
  <c r="U80" i="2"/>
  <c r="Q80" i="2"/>
  <c r="BD78" i="2"/>
  <c r="AV78" i="2"/>
  <c r="AA78" i="2"/>
  <c r="U77" i="2"/>
  <c r="Q77" i="2"/>
  <c r="W75" i="2"/>
  <c r="AF75" i="2"/>
  <c r="AA76" i="2"/>
  <c r="BD95" i="2"/>
  <c r="AV95" i="2"/>
  <c r="AA95" i="2"/>
  <c r="AP93" i="2"/>
  <c r="U93" i="2"/>
  <c r="Q93" i="2"/>
  <c r="BD91" i="2"/>
  <c r="AV91" i="2"/>
  <c r="AA91" i="2"/>
  <c r="AP89" i="2"/>
  <c r="U89" i="2"/>
  <c r="Q89" i="2"/>
  <c r="BD87" i="2"/>
  <c r="AV87" i="2"/>
  <c r="AA87" i="2"/>
  <c r="AP85" i="2"/>
  <c r="U85" i="2"/>
  <c r="Q85" i="2"/>
  <c r="BD83" i="2"/>
  <c r="AV83" i="2"/>
  <c r="AA83" i="2"/>
  <c r="AP81" i="2"/>
  <c r="U81" i="2"/>
  <c r="Q81" i="2"/>
  <c r="BD79" i="2"/>
  <c r="AV79" i="2"/>
  <c r="AA79" i="2"/>
  <c r="AP77" i="2"/>
  <c r="BE77" i="2"/>
  <c r="AF77" i="2"/>
  <c r="BD76" i="2"/>
  <c r="AV76" i="2"/>
  <c r="AP94" i="2"/>
  <c r="U94" i="2"/>
  <c r="Q94" i="2"/>
  <c r="BD92" i="2"/>
  <c r="AV92" i="2"/>
  <c r="AA92" i="2"/>
  <c r="AP90" i="2"/>
  <c r="U90" i="2"/>
  <c r="Q90" i="2"/>
  <c r="BD88" i="2"/>
  <c r="AV88" i="2"/>
  <c r="AA88" i="2"/>
  <c r="AP86" i="2"/>
  <c r="U86" i="2"/>
  <c r="Q86" i="2"/>
  <c r="BD84" i="2"/>
  <c r="AV84" i="2"/>
  <c r="AA84" i="2"/>
  <c r="AP82" i="2"/>
  <c r="U82" i="2"/>
  <c r="Q82" i="2"/>
  <c r="BD80" i="2"/>
  <c r="AV80" i="2"/>
  <c r="AA80" i="2"/>
  <c r="AP78" i="2"/>
  <c r="U78" i="2"/>
  <c r="Q78" i="2"/>
  <c r="AU75" i="2"/>
  <c r="BE84" i="2"/>
  <c r="BE90" i="2"/>
  <c r="BE75" i="2"/>
  <c r="M96" i="2"/>
  <c r="T75" i="2"/>
  <c r="AX75" i="2"/>
  <c r="P75" i="2"/>
  <c r="O75" i="2"/>
  <c r="P76" i="2"/>
  <c r="AS75" i="2"/>
  <c r="BC96" i="2"/>
  <c r="BA96" i="2"/>
  <c r="AU96" i="2"/>
  <c r="AS96" i="2"/>
  <c r="AO96" i="2"/>
  <c r="AM96" i="2"/>
  <c r="AI96" i="2"/>
  <c r="Z96" i="2"/>
  <c r="T96" i="2"/>
  <c r="P96" i="2"/>
  <c r="N96" i="2"/>
  <c r="W95" i="2"/>
  <c r="Y75" i="2"/>
  <c r="AL75" i="2"/>
  <c r="AO75" i="2"/>
  <c r="N75" i="2"/>
  <c r="AT75" i="2"/>
  <c r="AH75" i="2"/>
  <c r="AB96" i="2"/>
  <c r="AX95" i="2"/>
  <c r="AT95" i="2"/>
  <c r="AN95" i="2"/>
  <c r="AL95" i="2"/>
  <c r="AH95" i="2"/>
  <c r="Y95" i="2"/>
  <c r="S95" i="2"/>
  <c r="O95" i="2"/>
  <c r="M95" i="2"/>
  <c r="AM75" i="2"/>
  <c r="S75" i="2"/>
  <c r="BA75" i="2"/>
  <c r="AX96" i="2"/>
  <c r="AT96" i="2"/>
  <c r="AN96" i="2"/>
  <c r="AL96" i="2"/>
  <c r="AH96" i="2"/>
  <c r="Y96" i="2"/>
  <c r="W96" i="2"/>
  <c r="S96" i="2"/>
  <c r="O96" i="2"/>
  <c r="BC95" i="2"/>
  <c r="BA95" i="2"/>
  <c r="AU95" i="2"/>
  <c r="AS95" i="2"/>
  <c r="AO95" i="2"/>
  <c r="AM95" i="2"/>
  <c r="AI95" i="2"/>
  <c r="AB95" i="2"/>
  <c r="Z95" i="2"/>
  <c r="T95" i="2"/>
  <c r="P95" i="2"/>
  <c r="N95" i="2"/>
  <c r="I64" i="2"/>
  <c r="H64" i="2"/>
  <c r="E64" i="2"/>
  <c r="AH76" i="2"/>
  <c r="Z75" i="2"/>
  <c r="AM76" i="2"/>
  <c r="N76" i="2"/>
  <c r="O76" i="2"/>
  <c r="BA76" i="2"/>
  <c r="F64" i="2"/>
  <c r="D64" i="2"/>
  <c r="T76" i="2"/>
  <c r="AO76" i="2"/>
  <c r="AT76" i="2"/>
  <c r="AL76" i="2"/>
  <c r="S76" i="2"/>
  <c r="Y76" i="2"/>
  <c r="M75" i="2"/>
  <c r="M76" i="2"/>
  <c r="AS76" i="2"/>
  <c r="AX76" i="2"/>
  <c r="AB77" i="2"/>
  <c r="AU76" i="2"/>
  <c r="Z76" i="2"/>
  <c r="AB76" i="2"/>
  <c r="AN94" i="2"/>
  <c r="W94" i="2"/>
  <c r="S94" i="2"/>
  <c r="O94" i="2"/>
  <c r="BC93" i="2"/>
  <c r="AU93" i="2"/>
  <c r="AM93" i="2"/>
  <c r="AI93" i="2"/>
  <c r="Z93" i="2"/>
  <c r="N93" i="2"/>
  <c r="AX92" i="2"/>
  <c r="AT92" i="2"/>
  <c r="AL92" i="2"/>
  <c r="AH92" i="2"/>
  <c r="Y92" i="2"/>
  <c r="M92" i="2"/>
  <c r="BA91" i="2"/>
  <c r="AS91" i="2"/>
  <c r="AO91" i="2"/>
  <c r="AB91" i="2"/>
  <c r="T91" i="2"/>
  <c r="P91" i="2"/>
  <c r="AN90" i="2"/>
  <c r="W90" i="2"/>
  <c r="S90" i="2"/>
  <c r="O90" i="2"/>
  <c r="BC89" i="2"/>
  <c r="AU89" i="2"/>
  <c r="AM89" i="2"/>
  <c r="AI89" i="2"/>
  <c r="Z89" i="2"/>
  <c r="N89" i="2"/>
  <c r="AX88" i="2"/>
  <c r="AT88" i="2"/>
  <c r="AL88" i="2"/>
  <c r="AH88" i="2"/>
  <c r="Y88" i="2"/>
  <c r="M88" i="2"/>
  <c r="BA87" i="2"/>
  <c r="AS87" i="2"/>
  <c r="AO87" i="2"/>
  <c r="AB87" i="2"/>
  <c r="T87" i="2"/>
  <c r="P87" i="2"/>
  <c r="AN86" i="2"/>
  <c r="W86" i="2"/>
  <c r="S86" i="2"/>
  <c r="O86" i="2"/>
  <c r="BC85" i="2"/>
  <c r="AU85" i="2"/>
  <c r="AM85" i="2"/>
  <c r="AI85" i="2"/>
  <c r="Z85" i="2"/>
  <c r="N85" i="2"/>
  <c r="AX84" i="2"/>
  <c r="AT84" i="2"/>
  <c r="AL84" i="2"/>
  <c r="AH84" i="2"/>
  <c r="Y84" i="2"/>
  <c r="M84" i="2"/>
  <c r="BA83" i="2"/>
  <c r="AS83" i="2"/>
  <c r="AO83" i="2"/>
  <c r="AB83" i="2"/>
  <c r="T83" i="2"/>
  <c r="P83" i="2"/>
  <c r="AN82" i="2"/>
  <c r="W82" i="2"/>
  <c r="S82" i="2"/>
  <c r="O82" i="2"/>
  <c r="BC81" i="2"/>
  <c r="AU81" i="2"/>
  <c r="AM81" i="2"/>
  <c r="AI81" i="2"/>
  <c r="Z81" i="2"/>
  <c r="N81" i="2"/>
  <c r="AX80" i="2"/>
  <c r="AT80" i="2"/>
  <c r="AL80" i="2"/>
  <c r="AH80" i="2"/>
  <c r="Y80" i="2"/>
  <c r="M80" i="2"/>
  <c r="AB79" i="2"/>
  <c r="T79" i="2"/>
  <c r="P79" i="2"/>
  <c r="AN78" i="2"/>
  <c r="W78" i="2"/>
  <c r="S78" i="2"/>
  <c r="O78" i="2"/>
  <c r="Z77" i="2"/>
  <c r="N77" i="2"/>
  <c r="T80" i="2"/>
  <c r="P80" i="2"/>
  <c r="S79" i="2"/>
  <c r="AN76" i="2"/>
  <c r="W76" i="2"/>
  <c r="BC94" i="2"/>
  <c r="AU94" i="2"/>
  <c r="AM94" i="2"/>
  <c r="AI94" i="2"/>
  <c r="Z94" i="2"/>
  <c r="N94" i="2"/>
  <c r="AX93" i="2"/>
  <c r="AT93" i="2"/>
  <c r="AL93" i="2"/>
  <c r="AH93" i="2"/>
  <c r="Y93" i="2"/>
  <c r="M93" i="2"/>
  <c r="BA92" i="2"/>
  <c r="AS92" i="2"/>
  <c r="AO92" i="2"/>
  <c r="AB92" i="2"/>
  <c r="T92" i="2"/>
  <c r="P92" i="2"/>
  <c r="AN91" i="2"/>
  <c r="W91" i="2"/>
  <c r="S91" i="2"/>
  <c r="O91" i="2"/>
  <c r="BC90" i="2"/>
  <c r="AU90" i="2"/>
  <c r="AM90" i="2"/>
  <c r="AI90" i="2"/>
  <c r="Z90" i="2"/>
  <c r="N90" i="2"/>
  <c r="AX89" i="2"/>
  <c r="AT89" i="2"/>
  <c r="AL89" i="2"/>
  <c r="AH89" i="2"/>
  <c r="Y89" i="2"/>
  <c r="M89" i="2"/>
  <c r="BA88" i="2"/>
  <c r="AS88" i="2"/>
  <c r="AO88" i="2"/>
  <c r="AB88" i="2"/>
  <c r="T88" i="2"/>
  <c r="P88" i="2"/>
  <c r="AN87" i="2"/>
  <c r="W87" i="2"/>
  <c r="S87" i="2"/>
  <c r="O87" i="2"/>
  <c r="BC86" i="2"/>
  <c r="AU86" i="2"/>
  <c r="AM86" i="2"/>
  <c r="AI86" i="2"/>
  <c r="Z86" i="2"/>
  <c r="N86" i="2"/>
  <c r="AX85" i="2"/>
  <c r="AT85" i="2"/>
  <c r="AL85" i="2"/>
  <c r="AH85" i="2"/>
  <c r="Y85" i="2"/>
  <c r="M85" i="2"/>
  <c r="BA84" i="2"/>
  <c r="AB84" i="2"/>
  <c r="T84" i="2"/>
  <c r="P84" i="2"/>
  <c r="AN83" i="2"/>
  <c r="W83" i="2"/>
  <c r="S83" i="2"/>
  <c r="O83" i="2"/>
  <c r="Z82" i="2"/>
  <c r="M81" i="2"/>
  <c r="AB80" i="2"/>
  <c r="W79" i="2"/>
  <c r="O79" i="2"/>
  <c r="Z78" i="2"/>
  <c r="AL77" i="2"/>
  <c r="M77" i="2"/>
  <c r="AI76" i="2"/>
  <c r="AX94" i="2"/>
  <c r="AT94" i="2"/>
  <c r="AL94" i="2"/>
  <c r="AH94" i="2"/>
  <c r="Y94" i="2"/>
  <c r="M94" i="2"/>
  <c r="BA93" i="2"/>
  <c r="AS93" i="2"/>
  <c r="AO93" i="2"/>
  <c r="AB93" i="2"/>
  <c r="T93" i="2"/>
  <c r="P93" i="2"/>
  <c r="AN92" i="2"/>
  <c r="W92" i="2"/>
  <c r="S92" i="2"/>
  <c r="O92" i="2"/>
  <c r="BC91" i="2"/>
  <c r="AU91" i="2"/>
  <c r="AM91" i="2"/>
  <c r="AI91" i="2"/>
  <c r="Z91" i="2"/>
  <c r="N91" i="2"/>
  <c r="AX90" i="2"/>
  <c r="AT90" i="2"/>
  <c r="AL90" i="2"/>
  <c r="AH90" i="2"/>
  <c r="Y90" i="2"/>
  <c r="M90" i="2"/>
  <c r="BA89" i="2"/>
  <c r="AS89" i="2"/>
  <c r="AO89" i="2"/>
  <c r="AB89" i="2"/>
  <c r="T89" i="2"/>
  <c r="P89" i="2"/>
  <c r="AN88" i="2"/>
  <c r="W88" i="2"/>
  <c r="S88" i="2"/>
  <c r="O88" i="2"/>
  <c r="BC87" i="2"/>
  <c r="AU87" i="2"/>
  <c r="AM87" i="2"/>
  <c r="AI87" i="2"/>
  <c r="Z87" i="2"/>
  <c r="N87" i="2"/>
  <c r="AX86" i="2"/>
  <c r="AT86" i="2"/>
  <c r="AL86" i="2"/>
  <c r="AH86" i="2"/>
  <c r="Y86" i="2"/>
  <c r="M86" i="2"/>
  <c r="BA85" i="2"/>
  <c r="AS85" i="2"/>
  <c r="AO85" i="2"/>
  <c r="AB85" i="2"/>
  <c r="T85" i="2"/>
  <c r="P85" i="2"/>
  <c r="AN84" i="2"/>
  <c r="W84" i="2"/>
  <c r="S84" i="2"/>
  <c r="O84" i="2"/>
  <c r="BC83" i="2"/>
  <c r="AU83" i="2"/>
  <c r="AM83" i="2"/>
  <c r="AI83" i="2"/>
  <c r="Z83" i="2"/>
  <c r="N83" i="2"/>
  <c r="AX82" i="2"/>
  <c r="AT82" i="2"/>
  <c r="AL82" i="2"/>
  <c r="AH82" i="2"/>
  <c r="Y82" i="2"/>
  <c r="M82" i="2"/>
  <c r="BA81" i="2"/>
  <c r="AS81" i="2"/>
  <c r="AO81" i="2"/>
  <c r="AB81" i="2"/>
  <c r="T81" i="2"/>
  <c r="P81" i="2"/>
  <c r="W80" i="2"/>
  <c r="S80" i="2"/>
  <c r="O80" i="2"/>
  <c r="Z79" i="2"/>
  <c r="N79" i="2"/>
  <c r="M78" i="2"/>
  <c r="BA94" i="2"/>
  <c r="AS94" i="2"/>
  <c r="AO94" i="2"/>
  <c r="AB94" i="2"/>
  <c r="T94" i="2"/>
  <c r="P94" i="2"/>
  <c r="AN93" i="2"/>
  <c r="W93" i="2"/>
  <c r="S93" i="2"/>
  <c r="O93" i="2"/>
  <c r="BC92" i="2"/>
  <c r="AU92" i="2"/>
  <c r="AM92" i="2"/>
  <c r="AI92" i="2"/>
  <c r="Z92" i="2"/>
  <c r="N92" i="2"/>
  <c r="AX91" i="2"/>
  <c r="AT91" i="2"/>
  <c r="AL91" i="2"/>
  <c r="AH91" i="2"/>
  <c r="Y91" i="2"/>
  <c r="M91" i="2"/>
  <c r="BA90" i="2"/>
  <c r="AS90" i="2"/>
  <c r="AO90" i="2"/>
  <c r="AB90" i="2"/>
  <c r="T90" i="2"/>
  <c r="P90" i="2"/>
  <c r="AN89" i="2"/>
  <c r="W89" i="2"/>
  <c r="S89" i="2"/>
  <c r="O89" i="2"/>
  <c r="BC88" i="2"/>
  <c r="AU88" i="2"/>
  <c r="AM88" i="2"/>
  <c r="AI88" i="2"/>
  <c r="Z88" i="2"/>
  <c r="N88" i="2"/>
  <c r="AX87" i="2"/>
  <c r="AT87" i="2"/>
  <c r="AL87" i="2"/>
  <c r="AH87" i="2"/>
  <c r="Y87" i="2"/>
  <c r="M87" i="2"/>
  <c r="BA86" i="2"/>
  <c r="AS86" i="2"/>
  <c r="AO86" i="2"/>
  <c r="AB86" i="2"/>
  <c r="T86" i="2"/>
  <c r="P86" i="2"/>
  <c r="AN85" i="2"/>
  <c r="W85" i="2"/>
  <c r="S85" i="2"/>
  <c r="O85" i="2"/>
  <c r="BC84" i="2"/>
  <c r="AU84" i="2"/>
  <c r="AM84" i="2"/>
  <c r="AI84" i="2"/>
  <c r="Z84" i="2"/>
  <c r="N84" i="2"/>
  <c r="AX83" i="2"/>
  <c r="AT83" i="2"/>
  <c r="AL83" i="2"/>
  <c r="AH83" i="2"/>
  <c r="Y83" i="2"/>
  <c r="M83" i="2"/>
  <c r="BA82" i="2"/>
  <c r="AS82" i="2"/>
  <c r="AO82" i="2"/>
  <c r="AB82" i="2"/>
  <c r="T82" i="2"/>
  <c r="P82" i="2"/>
  <c r="AN81" i="2"/>
  <c r="W81" i="2"/>
  <c r="S81" i="2"/>
  <c r="O81" i="2"/>
  <c r="BC80" i="2"/>
  <c r="AU80" i="2"/>
  <c r="AM80" i="2"/>
  <c r="AI80" i="2"/>
  <c r="Z80" i="2"/>
  <c r="N80" i="2"/>
  <c r="AX79" i="2"/>
  <c r="AB78" i="2"/>
  <c r="T78" i="2"/>
  <c r="P78" i="2"/>
  <c r="W77" i="2"/>
  <c r="AS84" i="2"/>
  <c r="AO84" i="2"/>
  <c r="BC82" i="2"/>
  <c r="AU82" i="2"/>
  <c r="AM82" i="2"/>
  <c r="AI82" i="2"/>
  <c r="N82" i="2"/>
  <c r="AX81" i="2"/>
  <c r="AT81" i="2"/>
  <c r="AL81" i="2"/>
  <c r="AH81" i="2"/>
  <c r="Y81" i="2"/>
  <c r="BA80" i="2"/>
  <c r="AS80" i="2"/>
  <c r="AO80" i="2"/>
  <c r="AN79" i="2"/>
  <c r="BC78" i="2"/>
  <c r="AU78" i="2"/>
  <c r="AM78" i="2"/>
  <c r="AI78" i="2"/>
  <c r="N78" i="2"/>
  <c r="AX77" i="2"/>
  <c r="AT77" i="2"/>
  <c r="AH77" i="2"/>
  <c r="Y77" i="2"/>
  <c r="AN80" i="2"/>
  <c r="BC79" i="2"/>
  <c r="AU79" i="2"/>
  <c r="AM79" i="2"/>
  <c r="AI79" i="2"/>
  <c r="AX78" i="2"/>
  <c r="AT78" i="2"/>
  <c r="AL78" i="2"/>
  <c r="AH78" i="2"/>
  <c r="Y78" i="2"/>
  <c r="BA77" i="2"/>
  <c r="AO77" i="2"/>
  <c r="T77" i="2"/>
  <c r="P77" i="2"/>
  <c r="AT79" i="2"/>
  <c r="AL79" i="2"/>
  <c r="AH79" i="2"/>
  <c r="Y79" i="2"/>
  <c r="M79" i="2"/>
  <c r="BA78" i="2"/>
  <c r="AS78" i="2"/>
  <c r="AO78" i="2"/>
  <c r="AN77" i="2"/>
  <c r="S77" i="2"/>
  <c r="O77" i="2"/>
  <c r="BA79" i="2"/>
  <c r="AS79" i="2"/>
  <c r="AO79" i="2"/>
  <c r="BC77" i="2"/>
  <c r="AU77" i="2"/>
  <c r="AM77" i="2"/>
  <c r="AI77" i="2"/>
  <c r="AS77" i="2"/>
  <c r="AN75" i="2"/>
  <c r="BE99" i="2" l="1"/>
  <c r="AP99" i="2"/>
  <c r="AI99" i="2"/>
  <c r="BD99" i="2"/>
  <c r="BC99" i="2"/>
  <c r="BA99" i="2"/>
  <c r="AH99" i="2"/>
  <c r="AX99" i="2"/>
  <c r="AU99" i="2"/>
  <c r="W99" i="2"/>
  <c r="U99" i="2"/>
  <c r="Q99" i="2"/>
  <c r="S99" i="2"/>
  <c r="AT99" i="2"/>
  <c r="AA99" i="2"/>
  <c r="AV99" i="2"/>
  <c r="Z99" i="2"/>
  <c r="AM99" i="2"/>
  <c r="N99" i="2"/>
  <c r="AL99" i="2"/>
  <c r="AS99" i="2"/>
  <c r="T99" i="2"/>
  <c r="AN99" i="2"/>
  <c r="AO99" i="2"/>
  <c r="Y99" i="2"/>
  <c r="X104" i="2" s="1"/>
  <c r="O99" i="2"/>
  <c r="P99" i="2"/>
  <c r="AF99" i="2"/>
  <c r="AB99" i="2"/>
  <c r="E67" i="2"/>
  <c r="E69" i="2"/>
  <c r="M99" i="2"/>
  <c r="M103" i="2" l="1"/>
  <c r="M104" i="2"/>
  <c r="R104" i="2"/>
  <c r="AK103" i="2"/>
  <c r="AO102" i="2"/>
  <c r="M102" i="2"/>
  <c r="AG102" i="2"/>
  <c r="AR102" i="2"/>
  <c r="R102" i="2"/>
  <c r="X103" i="2"/>
  <c r="X102" i="2"/>
  <c r="AO103" i="2"/>
  <c r="AK104" i="2"/>
  <c r="R103" i="2"/>
  <c r="AR103" i="2"/>
  <c r="AR104" i="2"/>
  <c r="AG103" i="2"/>
</calcChain>
</file>

<file path=xl/sharedStrings.xml><?xml version="1.0" encoding="utf-8"?>
<sst xmlns="http://schemas.openxmlformats.org/spreadsheetml/2006/main" count="88" uniqueCount="36">
  <si>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</si>
  <si>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</si>
  <si>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</si>
  <si>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</si>
  <si>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</si>
  <si>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</si>
  <si>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</si>
  <si>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</si>
  <si>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</si>
  <si>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</si>
  <si>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</si>
  <si>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Average</t>
  </si>
  <si>
    <t>Fonterra</t>
  </si>
  <si>
    <t>Meridian</t>
  </si>
  <si>
    <t>5 years</t>
  </si>
  <si>
    <t>4 years</t>
  </si>
  <si>
    <t>3 years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</si>
  <si>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</si>
  <si>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</si>
  <si>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</si>
  <si>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</si>
  <si>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</si>
  <si>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</si>
  <si>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</si>
  <si>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</si>
  <si>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</si>
  <si>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Interpolated debt premium (5 years)</t>
  </si>
  <si>
    <t>Interpolated debt premium (4 years)</t>
  </si>
  <si>
    <t>Interpolated debt premium (3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</si>
  <si>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</si>
  <si>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</si>
  <si>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</si>
  <si>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</si>
  <si>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Raw data from Bloomberg on bid yield to maturity for vanilla NZ$ denominated corporate bonds</t>
  </si>
  <si>
    <t>CIAL</t>
  </si>
  <si>
    <t>Calculation of risk-free rate and debt premiums for the March 2014 WACC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</si>
</sst>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</font>
    <font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9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3" xfId="0" applyBorder="1"/>
    <xf numFmtId="0" fontId="8" fillId="0" borderId="5" xfId="0" applyFont="1" applyBorder="1"/>
    <xf numFmtId="0" fontId="8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8" fillId="0" borderId="0" xfId="0" applyFont="1" applyAlignment="1">
      <alignment horizontal="right"/>
    </xf>
    <xf numFmtId="164" fontId="7" fillId="0" borderId="0" xfId="2" applyFont="1"/>
    <xf numFmtId="0" fontId="8" fillId="0" borderId="6" xfId="0" applyFont="1" applyBorder="1"/>
    <xf numFmtId="0" fontId="8" fillId="0" borderId="8" xfId="0" applyFont="1" applyBorder="1"/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5" fontId="0" fillId="3" borderId="0" xfId="0" applyNumberFormat="1" applyFill="1" applyBorder="1"/>
    <xf numFmtId="165" fontId="0" fillId="3" borderId="9" xfId="0" applyNumberFormat="1" applyFill="1" applyBorder="1"/>
    <xf numFmtId="165" fontId="0" fillId="3" borderId="10" xfId="0" applyNumberFormat="1" applyFill="1" applyBorder="1"/>
    <xf numFmtId="0" fontId="0" fillId="0" borderId="5" xfId="0" applyFill="1" applyBorder="1" applyAlignment="1">
      <alignment horizontal="right"/>
    </xf>
    <xf numFmtId="165" fontId="0" fillId="3" borderId="7" xfId="0" applyNumberFormat="1" applyFill="1" applyBorder="1"/>
    <xf numFmtId="165" fontId="0" fillId="3" borderId="11" xfId="0" applyNumberFormat="1" applyFill="1" applyBorder="1"/>
    <xf numFmtId="0" fontId="0" fillId="0" borderId="14" xfId="0" applyFill="1" applyBorder="1" applyAlignment="1">
      <alignment horizontal="right"/>
    </xf>
    <xf numFmtId="14" fontId="0" fillId="0" borderId="15" xfId="0" applyNumberFormat="1" applyBorder="1"/>
    <xf numFmtId="165" fontId="0" fillId="3" borderId="15" xfId="0" applyNumberFormat="1" applyFill="1" applyBorder="1"/>
    <xf numFmtId="165" fontId="0" fillId="3" borderId="12" xfId="0" applyNumberFormat="1" applyFill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8" xfId="0" applyNumberFormat="1" applyBorder="1"/>
    <xf numFmtId="14" fontId="0" fillId="0" borderId="9" xfId="0" applyNumberFormat="1" applyBorder="1"/>
    <xf numFmtId="14" fontId="0" fillId="0" borderId="9" xfId="0" applyNumberFormat="1" applyFill="1" applyBorder="1"/>
    <xf numFmtId="0" fontId="0" fillId="3" borderId="12" xfId="0" applyFill="1" applyBorder="1"/>
    <xf numFmtId="0" fontId="0" fillId="0" borderId="15" xfId="0" applyBorder="1"/>
    <xf numFmtId="165" fontId="0" fillId="0" borderId="1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2" fontId="9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/>
    <xf numFmtId="165" fontId="0" fillId="0" borderId="2" xfId="0" applyNumberFormat="1" applyBorder="1"/>
    <xf numFmtId="165" fontId="0" fillId="0" borderId="3" xfId="0" applyNumberFormat="1" applyFont="1" applyBorder="1"/>
    <xf numFmtId="0" fontId="0" fillId="0" borderId="5" xfId="0" applyFont="1" applyBorder="1"/>
    <xf numFmtId="2" fontId="8" fillId="4" borderId="5" xfId="0" applyNumberFormat="1" applyFont="1" applyFill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2" fontId="8" fillId="4" borderId="0" xfId="0" applyNumberFormat="1" applyFont="1" applyFill="1" applyBorder="1"/>
    <xf numFmtId="165" fontId="8" fillId="0" borderId="0" xfId="0" applyNumberFormat="1" applyFont="1" applyBorder="1"/>
    <xf numFmtId="165" fontId="8" fillId="0" borderId="8" xfId="0" applyNumberFormat="1" applyFont="1" applyBorder="1"/>
    <xf numFmtId="2" fontId="0" fillId="0" borderId="11" xfId="0" applyNumberFormat="1" applyBorder="1"/>
    <xf numFmtId="2" fontId="8" fillId="4" borderId="9" xfId="0" applyNumberFormat="1" applyFont="1" applyFill="1" applyBorder="1"/>
    <xf numFmtId="14" fontId="0" fillId="0" borderId="0" xfId="0" applyNumberFormat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165" fontId="0" fillId="5" borderId="7" xfId="0" applyNumberFormat="1" applyFill="1" applyBorder="1"/>
    <xf numFmtId="165" fontId="0" fillId="5" borderId="0" xfId="0" applyNumberFormat="1" applyFill="1" applyBorder="1"/>
    <xf numFmtId="165" fontId="0" fillId="5" borderId="8" xfId="0" applyNumberFormat="1" applyFill="1" applyBorder="1"/>
    <xf numFmtId="165" fontId="0" fillId="5" borderId="11" xfId="0" applyNumberFormat="1" applyFill="1" applyBorder="1"/>
    <xf numFmtId="165" fontId="0" fillId="5" borderId="9" xfId="0" applyNumberFormat="1" applyFill="1" applyBorder="1"/>
    <xf numFmtId="165" fontId="0" fillId="5" borderId="10" xfId="0" applyNumberFormat="1" applyFill="1" applyBorder="1"/>
    <xf numFmtId="165" fontId="0" fillId="5" borderId="15" xfId="0" applyNumberFormat="1" applyFill="1" applyBorder="1"/>
    <xf numFmtId="165" fontId="0" fillId="5" borderId="12" xfId="0" applyNumberForma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ill="1" applyBorder="1"/>
    <xf numFmtId="2" fontId="8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/>
    <xf numFmtId="165" fontId="0" fillId="0" borderId="3" xfId="0" applyNumberFormat="1" applyBorder="1"/>
    <xf numFmtId="165" fontId="0" fillId="0" borderId="4" xfId="0" applyNumberFormat="1" applyBorder="1"/>
    <xf numFmtId="165" fontId="8" fillId="4" borderId="13" xfId="0" applyNumberFormat="1" applyFont="1" applyFill="1" applyBorder="1"/>
    <xf numFmtId="165" fontId="8" fillId="4" borderId="5" xfId="0" applyNumberFormat="1" applyFont="1" applyFill="1" applyBorder="1"/>
    <xf numFmtId="0" fontId="8" fillId="0" borderId="5" xfId="0" applyFont="1" applyFill="1" applyBorder="1"/>
    <xf numFmtId="165" fontId="8" fillId="0" borderId="5" xfId="0" applyNumberFormat="1" applyFont="1" applyFill="1" applyBorder="1"/>
    <xf numFmtId="165" fontId="8" fillId="4" borderId="7" xfId="0" applyNumberFormat="1" applyFont="1" applyFill="1" applyBorder="1"/>
    <xf numFmtId="165" fontId="8" fillId="4" borderId="0" xfId="0" applyNumberFormat="1" applyFont="1" applyFill="1" applyBorder="1"/>
    <xf numFmtId="165" fontId="8" fillId="0" borderId="0" xfId="0" applyNumberFormat="1" applyFont="1" applyFill="1" applyBorder="1"/>
    <xf numFmtId="165" fontId="8" fillId="4" borderId="11" xfId="0" applyNumberFormat="1" applyFont="1" applyFill="1" applyBorder="1"/>
    <xf numFmtId="0" fontId="8" fillId="0" borderId="9" xfId="0" applyFont="1" applyBorder="1"/>
    <xf numFmtId="165" fontId="8" fillId="4" borderId="9" xfId="0" applyNumberFormat="1" applyFont="1" applyFill="1" applyBorder="1"/>
    <xf numFmtId="165" fontId="8" fillId="0" borderId="9" xfId="0" applyNumberFormat="1" applyFont="1" applyFill="1" applyBorder="1"/>
    <xf numFmtId="0" fontId="8" fillId="0" borderId="10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4" xfId="0" applyFont="1" applyBorder="1"/>
    <xf numFmtId="0" fontId="8" fillId="0" borderId="15" xfId="0" applyFont="1" applyBorder="1"/>
    <xf numFmtId="0" fontId="8" fillId="0" borderId="12" xfId="0" applyFont="1" applyBorder="1"/>
    <xf numFmtId="165" fontId="0" fillId="0" borderId="4" xfId="0" applyNumberFormat="1" applyBorder="1" applyAlignment="1">
      <alignment horizontal="right"/>
    </xf>
    <xf numFmtId="14" fontId="0" fillId="3" borderId="1" xfId="0" applyNumberFormat="1" applyFill="1" applyBorder="1"/>
    <xf numFmtId="0" fontId="0" fillId="0" borderId="0" xfId="0" applyFill="1" applyBorder="1" applyAlignment="1">
      <alignment horizontal="left"/>
    </xf>
    <xf numFmtId="0" fontId="10" fillId="0" borderId="0" xfId="0" applyFont="1"/>
    <xf numFmtId="0" fontId="0" fillId="0" borderId="8" xfId="0" applyFill="1" applyBorder="1"/>
    <xf numFmtId="14" fontId="11" fillId="0" borderId="0" xfId="17" applyNumberFormat="1" applyFont="1"/>
    <xf numFmtId="1" fontId="0" fillId="3" borderId="9" xfId="0" applyNumberFormat="1" applyFill="1" applyBorder="1"/>
    <xf numFmtId="1" fontId="0" fillId="3" borderId="12" xfId="0" applyNumberFormat="1" applyFill="1" applyBorder="1"/>
    <xf numFmtId="165" fontId="0" fillId="5" borderId="14" xfId="0" applyNumberFormat="1" applyFill="1" applyBorder="1"/>
    <xf numFmtId="14" fontId="0" fillId="0" borderId="12" xfId="0" applyNumberFormat="1" applyBorder="1" applyAlignment="1">
      <alignment horizontal="right"/>
    </xf>
    <xf numFmtId="165" fontId="8" fillId="2" borderId="5" xfId="0" applyNumberFormat="1" applyFont="1" applyFill="1" applyBorder="1"/>
    <xf numFmtId="165" fontId="0" fillId="5" borderId="13" xfId="0" applyNumberFormat="1" applyFill="1" applyBorder="1"/>
    <xf numFmtId="14" fontId="0" fillId="0" borderId="12" xfId="0" applyNumberFormat="1" applyFill="1" applyBorder="1"/>
    <xf numFmtId="0" fontId="0" fillId="0" borderId="0" xfId="0"/>
    <xf numFmtId="0" fontId="8" fillId="0" borderId="5" xfId="0" applyFont="1" applyBorder="1"/>
    <xf numFmtId="0" fontId="0" fillId="0" borderId="6" xfId="0" applyBorder="1"/>
    <xf numFmtId="0" fontId="8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Fill="1"/>
    <xf numFmtId="0" fontId="0" fillId="0" borderId="0" xfId="0" applyFill="1" applyBorder="1"/>
    <xf numFmtId="165" fontId="0" fillId="3" borderId="14" xfId="0" applyNumberFormat="1" applyFill="1" applyBorder="1"/>
    <xf numFmtId="165" fontId="8" fillId="0" borderId="13" xfId="0" applyNumberFormat="1" applyFont="1" applyFill="1" applyBorder="1"/>
    <xf numFmtId="165" fontId="8" fillId="0" borderId="7" xfId="0" applyNumberFormat="1" applyFont="1" applyFill="1" applyBorder="1"/>
    <xf numFmtId="165" fontId="8" fillId="0" borderId="11" xfId="0" applyNumberFormat="1" applyFont="1" applyFill="1" applyBorder="1"/>
    <xf numFmtId="14" fontId="5" fillId="0" borderId="0" xfId="28" applyNumberFormat="1"/>
    <xf numFmtId="0" fontId="10" fillId="0" borderId="0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4" fontId="0" fillId="0" borderId="15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3" xfId="0" applyNumberFormat="1" applyFont="1" applyFill="1" applyBorder="1"/>
    <xf numFmtId="0" fontId="8" fillId="0" borderId="7" xfId="0" applyNumberFormat="1" applyFont="1" applyFill="1" applyBorder="1"/>
    <xf numFmtId="0" fontId="8" fillId="0" borderId="11" xfId="0" applyNumberFormat="1" applyFont="1" applyFill="1" applyBorder="1"/>
    <xf numFmtId="2" fontId="8" fillId="0" borderId="0" xfId="0" applyNumberFormat="1" applyFont="1" applyBorder="1" applyAlignment="1"/>
    <xf numFmtId="2" fontId="9" fillId="0" borderId="0" xfId="0" applyNumberFormat="1" applyFont="1" applyBorder="1" applyAlignment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/>
    <xf numFmtId="0" fontId="9" fillId="0" borderId="0" xfId="0" applyFont="1" applyBorder="1" applyAlignment="1"/>
    <xf numFmtId="165" fontId="0" fillId="0" borderId="4" xfId="0" applyNumberFormat="1" applyFont="1" applyBorder="1"/>
    <xf numFmtId="165" fontId="0" fillId="0" borderId="10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wrapText="1"/>
    </xf>
    <xf numFmtId="14" fontId="8" fillId="0" borderId="4" xfId="0" applyNumberFormat="1" applyFont="1" applyBorder="1" applyAlignment="1">
      <alignment horizontal="center" wrapText="1"/>
    </xf>
  </cellXfs>
  <cellStyles count="79">
    <cellStyle name="_x000a_bidires=100_x000d_" xfId="1"/>
    <cellStyle name="Comma" xfId="2" builtinId="3"/>
    <cellStyle name="Comma  - Style1" xfId="3"/>
    <cellStyle name="Curren - Style2" xfId="4"/>
    <cellStyle name="Normal" xfId="0" builtinId="0"/>
    <cellStyle name="Normal - Style3" xfId="5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26"/>
    <cellStyle name="Normal 18" xfId="27"/>
    <cellStyle name="Normal 19" xfId="28"/>
    <cellStyle name="Normal 2" xfId="13"/>
    <cellStyle name="Normal 2 2" xfId="14"/>
    <cellStyle name="Normal 20" xfId="29"/>
    <cellStyle name="Normal 21" xfId="30"/>
    <cellStyle name="Normal 22" xfId="31"/>
    <cellStyle name="Normal 23" xfId="32"/>
    <cellStyle name="Normal 24" xfId="33"/>
    <cellStyle name="Normal 25" xfId="34"/>
    <cellStyle name="Normal 26" xfId="35"/>
    <cellStyle name="Normal 27" xfId="36"/>
    <cellStyle name="Normal 28" xfId="37"/>
    <cellStyle name="Normal 29" xfId="38"/>
    <cellStyle name="Normal 3" xfId="15"/>
    <cellStyle name="Normal 30" xfId="39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7"/>
    <cellStyle name="Normal 39" xfId="48"/>
    <cellStyle name="Normal 4" xfId="1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7"/>
    <cellStyle name="Normal 50" xfId="59"/>
    <cellStyle name="Normal 51" xfId="60"/>
    <cellStyle name="Normal 52" xfId="61"/>
    <cellStyle name="Normal 53" xfId="62"/>
    <cellStyle name="Normal 54" xfId="63"/>
    <cellStyle name="Normal 55" xfId="64"/>
    <cellStyle name="Normal 56" xfId="65"/>
    <cellStyle name="Normal 57" xfId="66"/>
    <cellStyle name="Normal 58" xfId="67"/>
    <cellStyle name="Normal 59" xfId="68"/>
    <cellStyle name="Normal 6" xfId="18"/>
    <cellStyle name="Normal 60" xfId="69"/>
    <cellStyle name="Normal 61" xfId="70"/>
    <cellStyle name="Normal 62" xfId="71"/>
    <cellStyle name="Normal 63" xfId="72"/>
    <cellStyle name="Normal 64" xfId="73"/>
    <cellStyle name="Normal 65" xfId="74"/>
    <cellStyle name="Normal 66" xfId="75"/>
    <cellStyle name="Normal 67" xfId="76"/>
    <cellStyle name="Normal 68" xfId="77"/>
    <cellStyle name="Normal 69" xfId="78"/>
    <cellStyle name="Normal 7" xfId="19"/>
    <cellStyle name="Normal 8" xfId="20"/>
    <cellStyle name="Normal 9" xfId="21"/>
    <cellStyle name="Percent 2" xfId="22"/>
    <cellStyle name="Percent 2 2" xfId="23"/>
    <cellStyle name="Percent 3" xfId="24"/>
    <cellStyle name="Style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7"/>
  <sheetViews>
    <sheetView showGridLines="0" tabSelected="1" zoomScale="70" zoomScaleNormal="70" workbookViewId="0">
      <selection activeCell="J34" sqref="J34"/>
    </sheetView>
  </sheetViews>
  <sheetFormatPr defaultRowHeight="15" x14ac:dyDescent="0.25"/>
  <cols>
    <col min="1" max="1" width="15.140625" customWidth="1"/>
    <col min="2" max="2" width="10.7109375" customWidth="1"/>
    <col min="3" max="3" width="11" customWidth="1"/>
    <col min="4" max="4" width="14.28515625" customWidth="1"/>
    <col min="5" max="5" width="15.7109375" customWidth="1"/>
    <col min="6" max="6" width="16.5703125" customWidth="1"/>
    <col min="7" max="7" width="14.7109375" style="117" customWidth="1"/>
    <col min="8" max="8" width="16.140625" customWidth="1"/>
    <col min="9" max="9" width="17" customWidth="1"/>
    <col min="10" max="10" width="11.85546875" style="117" customWidth="1"/>
    <col min="11" max="11" width="5.140625" customWidth="1"/>
    <col min="12" max="12" width="14.140625" customWidth="1"/>
    <col min="13" max="13" width="12.28515625" customWidth="1"/>
    <col min="14" max="14" width="11.42578125" customWidth="1"/>
    <col min="15" max="15" width="10.7109375" bestFit="1" customWidth="1"/>
    <col min="16" max="17" width="10.7109375" customWidth="1"/>
    <col min="18" max="20" width="11.28515625" customWidth="1"/>
    <col min="21" max="21" width="10.7109375" customWidth="1"/>
    <col min="22" max="22" width="13.140625" customWidth="1"/>
    <col min="23" max="23" width="10.7109375" style="117" customWidth="1"/>
    <col min="24" max="24" width="11.28515625" customWidth="1"/>
    <col min="25" max="25" width="10.7109375" bestFit="1" customWidth="1"/>
    <col min="26" max="26" width="10.7109375" customWidth="1"/>
    <col min="27" max="27" width="11.5703125" customWidth="1"/>
    <col min="28" max="28" width="10.7109375" customWidth="1"/>
    <col min="29" max="29" width="12.85546875" customWidth="1"/>
    <col min="30" max="30" width="13.28515625" customWidth="1"/>
    <col min="31" max="31" width="18.85546875" style="117" customWidth="1"/>
    <col min="32" max="32" width="13.7109375" style="117" customWidth="1"/>
    <col min="33" max="33" width="12.85546875" customWidth="1"/>
    <col min="34" max="34" width="11.140625" customWidth="1"/>
    <col min="35" max="35" width="14.42578125" style="117" customWidth="1"/>
    <col min="36" max="36" width="12.7109375" style="117" customWidth="1"/>
    <col min="37" max="37" width="12" customWidth="1"/>
    <col min="38" max="38" width="12.7109375" customWidth="1"/>
    <col min="39" max="39" width="16" customWidth="1"/>
    <col min="40" max="40" width="15.42578125" customWidth="1"/>
    <col min="41" max="41" width="16" customWidth="1"/>
    <col min="42" max="42" width="12.140625" customWidth="1"/>
    <col min="43" max="43" width="14.7109375" customWidth="1"/>
    <col min="44" max="45" width="13.5703125" customWidth="1"/>
    <col min="46" max="46" width="12.140625" customWidth="1"/>
    <col min="47" max="47" width="12.5703125" customWidth="1"/>
    <col min="48" max="48" width="13.5703125" customWidth="1"/>
    <col min="49" max="49" width="10.7109375" bestFit="1" customWidth="1"/>
    <col min="50" max="50" width="10.7109375" customWidth="1"/>
    <col min="51" max="53" width="11.85546875" customWidth="1"/>
    <col min="54" max="54" width="11.5703125" customWidth="1"/>
    <col min="55" max="55" width="11.85546875" customWidth="1"/>
    <col min="56" max="56" width="11.140625" customWidth="1"/>
    <col min="57" max="57" width="9.85546875" bestFit="1" customWidth="1"/>
  </cols>
  <sheetData>
    <row r="1" spans="1:57" ht="18.75" x14ac:dyDescent="0.3">
      <c r="A1" s="107" t="s">
        <v>35</v>
      </c>
    </row>
    <row r="2" spans="1:57" ht="7.5" customHeight="1" x14ac:dyDescent="0.25"/>
    <row r="3" spans="1:57" x14ac:dyDescent="0.25">
      <c r="A3" t="s">
        <v>32</v>
      </c>
      <c r="C3" s="105">
        <v>41699</v>
      </c>
    </row>
    <row r="4" spans="1:57" ht="6" customHeight="1" x14ac:dyDescent="0.25"/>
    <row r="5" spans="1:57" ht="18.75" x14ac:dyDescent="0.3">
      <c r="B5" s="154" t="s">
        <v>23</v>
      </c>
      <c r="C5" s="155"/>
      <c r="D5" s="155"/>
      <c r="E5" s="155"/>
      <c r="F5" s="155"/>
      <c r="G5" s="155"/>
      <c r="H5" s="155"/>
      <c r="I5" s="156"/>
      <c r="J5" s="130"/>
      <c r="M5" s="154" t="s">
        <v>24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6"/>
    </row>
    <row r="6" spans="1:57" ht="7.5" customHeight="1" x14ac:dyDescent="0.25">
      <c r="J6" s="121"/>
    </row>
    <row r="7" spans="1:57" x14ac:dyDescent="0.25">
      <c r="A7" s="37"/>
      <c r="B7" s="157" t="s">
        <v>19</v>
      </c>
      <c r="C7" s="158"/>
      <c r="D7" s="158"/>
      <c r="E7" s="158"/>
      <c r="F7" s="158"/>
      <c r="G7" s="158"/>
      <c r="H7" s="158"/>
      <c r="I7" s="159"/>
      <c r="J7" s="144"/>
      <c r="K7" s="75"/>
      <c r="M7" s="157" t="s">
        <v>33</v>
      </c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9"/>
    </row>
    <row r="8" spans="1:57" x14ac:dyDescent="0.25">
      <c r="A8" s="37"/>
      <c r="B8" s="148"/>
      <c r="C8" s="149"/>
      <c r="D8" s="149"/>
      <c r="E8" s="149"/>
      <c r="F8" s="149"/>
      <c r="G8" s="149"/>
      <c r="H8" s="149"/>
      <c r="I8" s="150"/>
      <c r="J8" s="145"/>
      <c r="K8" s="76"/>
      <c r="M8" s="148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</row>
    <row r="9" spans="1:57" s="12" customFormat="1" x14ac:dyDescent="0.25">
      <c r="A9" s="108"/>
      <c r="B9" s="17"/>
      <c r="C9" s="131"/>
      <c r="D9" s="132" t="s">
        <v>0</v>
      </c>
      <c r="E9" s="131" t="s">
        <v>0</v>
      </c>
      <c r="F9" s="133" t="s">
        <v>0</v>
      </c>
      <c r="G9" s="133" t="s">
        <v>0</v>
      </c>
      <c r="H9" s="133" t="s">
        <v>0</v>
      </c>
      <c r="I9" s="25" t="s">
        <v>0</v>
      </c>
      <c r="J9" s="17"/>
      <c r="K9" s="17"/>
      <c r="M9" s="132" t="s">
        <v>1</v>
      </c>
      <c r="N9" s="132" t="s">
        <v>1</v>
      </c>
      <c r="O9" s="131" t="s">
        <v>1</v>
      </c>
      <c r="P9" s="131" t="s">
        <v>1</v>
      </c>
      <c r="Q9" s="17" t="s">
        <v>1</v>
      </c>
      <c r="R9" s="131" t="s">
        <v>2</v>
      </c>
      <c r="S9" s="17" t="s">
        <v>2</v>
      </c>
      <c r="T9" s="131" t="s">
        <v>2</v>
      </c>
      <c r="U9" s="131" t="s">
        <v>2</v>
      </c>
      <c r="V9" s="131" t="s">
        <v>2</v>
      </c>
      <c r="W9" s="17" t="s">
        <v>2</v>
      </c>
      <c r="X9" s="131" t="s">
        <v>3</v>
      </c>
      <c r="Y9" s="131" t="s">
        <v>3</v>
      </c>
      <c r="Z9" s="17" t="s">
        <v>3</v>
      </c>
      <c r="AA9" s="131" t="s">
        <v>3</v>
      </c>
      <c r="AB9" s="131" t="s">
        <v>3</v>
      </c>
      <c r="AC9" s="17" t="s">
        <v>4</v>
      </c>
      <c r="AD9" s="131" t="s">
        <v>5</v>
      </c>
      <c r="AE9" s="131" t="s">
        <v>5</v>
      </c>
      <c r="AF9" s="131" t="s">
        <v>5</v>
      </c>
      <c r="AG9" s="17" t="s">
        <v>6</v>
      </c>
      <c r="AH9" s="131" t="s">
        <v>6</v>
      </c>
      <c r="AI9" s="131" t="s">
        <v>6</v>
      </c>
      <c r="AJ9" s="131" t="s">
        <v>6</v>
      </c>
      <c r="AK9" s="17" t="s">
        <v>7</v>
      </c>
      <c r="AL9" s="131" t="s">
        <v>7</v>
      </c>
      <c r="AM9" s="131" t="s">
        <v>7</v>
      </c>
      <c r="AN9" s="17" t="s">
        <v>7</v>
      </c>
      <c r="AO9" s="131" t="s">
        <v>8</v>
      </c>
      <c r="AP9" s="17" t="s">
        <v>8</v>
      </c>
      <c r="AQ9" s="131" t="s">
        <v>8</v>
      </c>
      <c r="AR9" s="17" t="s">
        <v>9</v>
      </c>
      <c r="AS9" s="131" t="s">
        <v>9</v>
      </c>
      <c r="AT9" s="131" t="s">
        <v>9</v>
      </c>
      <c r="AU9" s="131" t="s">
        <v>9</v>
      </c>
      <c r="AV9" s="17" t="s">
        <v>9</v>
      </c>
      <c r="AW9" s="131" t="s">
        <v>10</v>
      </c>
      <c r="AX9" s="131" t="s">
        <v>10</v>
      </c>
      <c r="AY9" s="32" t="s">
        <v>12</v>
      </c>
      <c r="AZ9" s="131" t="s">
        <v>12</v>
      </c>
      <c r="BA9" s="17" t="s">
        <v>12</v>
      </c>
      <c r="BB9" s="131" t="s">
        <v>13</v>
      </c>
      <c r="BC9" s="133" t="s">
        <v>13</v>
      </c>
      <c r="BD9" s="131" t="s">
        <v>34</v>
      </c>
      <c r="BE9" s="25" t="s">
        <v>34</v>
      </c>
    </row>
    <row r="10" spans="1:57" x14ac:dyDescent="0.25">
      <c r="A10" s="26"/>
      <c r="B10" s="34"/>
      <c r="C10" s="30"/>
      <c r="D10" s="29">
        <v>42109</v>
      </c>
      <c r="E10" s="30">
        <v>43084</v>
      </c>
      <c r="F10" s="31">
        <v>43539</v>
      </c>
      <c r="G10" s="31">
        <v>43936</v>
      </c>
      <c r="H10" s="31">
        <v>44331</v>
      </c>
      <c r="I10" s="113">
        <v>45031</v>
      </c>
      <c r="J10" s="32"/>
      <c r="K10" s="32"/>
      <c r="M10" s="29">
        <v>42315</v>
      </c>
      <c r="N10" s="29">
        <v>42592</v>
      </c>
      <c r="O10" s="30">
        <v>42689</v>
      </c>
      <c r="P10" s="30">
        <v>43025</v>
      </c>
      <c r="Q10" s="34">
        <v>43812</v>
      </c>
      <c r="R10" s="30">
        <v>41713</v>
      </c>
      <c r="S10" s="34">
        <v>42444</v>
      </c>
      <c r="T10" s="30">
        <v>42628</v>
      </c>
      <c r="U10" s="30">
        <v>43770</v>
      </c>
      <c r="V10" s="30">
        <v>44005</v>
      </c>
      <c r="W10" s="34">
        <v>44993</v>
      </c>
      <c r="X10" s="30">
        <v>41409</v>
      </c>
      <c r="Y10" s="30">
        <v>42655</v>
      </c>
      <c r="Z10" s="34">
        <v>43530</v>
      </c>
      <c r="AA10" s="30">
        <v>43872</v>
      </c>
      <c r="AB10" s="30">
        <v>44991</v>
      </c>
      <c r="AC10" s="34">
        <v>41927</v>
      </c>
      <c r="AD10" s="30">
        <v>41593</v>
      </c>
      <c r="AE10" s="30">
        <v>43993</v>
      </c>
      <c r="AF10" s="30">
        <v>44331</v>
      </c>
      <c r="AG10" s="34">
        <v>41774</v>
      </c>
      <c r="AH10" s="116">
        <v>42838</v>
      </c>
      <c r="AI10" s="116">
        <v>43244</v>
      </c>
      <c r="AJ10" s="116">
        <v>43978</v>
      </c>
      <c r="AK10" s="34">
        <v>41362</v>
      </c>
      <c r="AL10" s="30">
        <v>42184</v>
      </c>
      <c r="AM10" s="30">
        <v>43006</v>
      </c>
      <c r="AN10" s="34">
        <v>43454</v>
      </c>
      <c r="AO10" s="30">
        <v>42781</v>
      </c>
      <c r="AP10" s="34">
        <v>43781</v>
      </c>
      <c r="AQ10" s="30">
        <v>43992</v>
      </c>
      <c r="AR10" s="34">
        <v>41355</v>
      </c>
      <c r="AS10" s="30">
        <v>42170</v>
      </c>
      <c r="AT10" s="30">
        <v>42170</v>
      </c>
      <c r="AU10" s="30">
        <v>42451</v>
      </c>
      <c r="AV10" s="34">
        <v>43763</v>
      </c>
      <c r="AW10" s="30">
        <v>41967</v>
      </c>
      <c r="AX10" s="30">
        <v>42927</v>
      </c>
      <c r="AY10" s="35">
        <v>41750</v>
      </c>
      <c r="AZ10" s="30">
        <v>42073</v>
      </c>
      <c r="BA10" s="34">
        <v>42433</v>
      </c>
      <c r="BB10" s="30">
        <v>42079</v>
      </c>
      <c r="BC10" s="30">
        <v>42810</v>
      </c>
      <c r="BD10" s="30">
        <v>43805</v>
      </c>
      <c r="BE10" s="30">
        <v>44473</v>
      </c>
    </row>
    <row r="11" spans="1:57" x14ac:dyDescent="0.25">
      <c r="A11" s="129">
        <v>41673</v>
      </c>
      <c r="B11" s="23"/>
      <c r="C11" s="23"/>
      <c r="D11" s="23">
        <v>3.2789999999999999</v>
      </c>
      <c r="E11" s="23">
        <v>3.8980000000000001</v>
      </c>
      <c r="F11" s="23">
        <v>4.0949999999999998</v>
      </c>
      <c r="G11" s="23">
        <v>4.2850000000000001</v>
      </c>
      <c r="H11" s="23">
        <v>4.3840000000000003</v>
      </c>
      <c r="I11" s="27">
        <v>4.5679999999999996</v>
      </c>
      <c r="J11" s="79"/>
      <c r="K11" s="79"/>
      <c r="L11" s="81">
        <v>41673</v>
      </c>
      <c r="M11" s="23">
        <v>4.4349999999999996</v>
      </c>
      <c r="N11" s="23">
        <v>4.7530000000000001</v>
      </c>
      <c r="O11" s="23">
        <v>4.9350000000000005</v>
      </c>
      <c r="P11" s="27">
        <v>5.0549999999999997</v>
      </c>
      <c r="Q11" s="19">
        <v>5.6710000000000003</v>
      </c>
      <c r="R11" s="23">
        <v>3.4820000000000002</v>
      </c>
      <c r="S11" s="23">
        <v>4.8789999999999996</v>
      </c>
      <c r="T11" s="23">
        <v>5.1340000000000003</v>
      </c>
      <c r="U11" s="27">
        <v>6.3330000000000002</v>
      </c>
      <c r="V11" s="27">
        <v>6.2809999999999997</v>
      </c>
      <c r="W11" s="19">
        <v>6.7910000000000004</v>
      </c>
      <c r="X11" s="27"/>
      <c r="Y11" s="23">
        <v>5.1639999999999997</v>
      </c>
      <c r="Z11" s="23">
        <v>5.9</v>
      </c>
      <c r="AA11" s="23">
        <v>6.17</v>
      </c>
      <c r="AB11" s="23">
        <v>6.7569999999999997</v>
      </c>
      <c r="AC11" s="23">
        <v>4.2430000000000003</v>
      </c>
      <c r="AD11" s="23"/>
      <c r="AE11" s="27">
        <v>6.2530000000000001</v>
      </c>
      <c r="AF11" s="27">
        <v>6.117</v>
      </c>
      <c r="AG11" s="19">
        <v>3.58</v>
      </c>
      <c r="AH11" s="23">
        <v>5.5469999999999997</v>
      </c>
      <c r="AI11" s="27">
        <v>5.8529999999999998</v>
      </c>
      <c r="AJ11" s="27">
        <v>6.306</v>
      </c>
      <c r="AK11" s="19"/>
      <c r="AL11" s="23">
        <v>4.7469999999999999</v>
      </c>
      <c r="AM11" s="27">
        <v>5.5640000000000001</v>
      </c>
      <c r="AN11" s="19">
        <v>5.9939999999999998</v>
      </c>
      <c r="AO11" s="23">
        <v>4.7789999999999999</v>
      </c>
      <c r="AP11" s="23">
        <v>5.5600000000000005</v>
      </c>
      <c r="AQ11" s="23">
        <v>5.5979999999999999</v>
      </c>
      <c r="AR11" s="23"/>
      <c r="AS11" s="27">
        <v>4.3860000000000001</v>
      </c>
      <c r="AT11" s="27">
        <v>4.4000000000000004</v>
      </c>
      <c r="AU11" s="23">
        <v>4.7309999999999999</v>
      </c>
      <c r="AV11" s="23">
        <v>5.9240000000000004</v>
      </c>
      <c r="AW11" s="27">
        <v>3.802</v>
      </c>
      <c r="AX11" s="23">
        <v>5.2119999999999997</v>
      </c>
      <c r="AY11" s="23">
        <v>3.0720000000000001</v>
      </c>
      <c r="AZ11" s="23">
        <v>3.867</v>
      </c>
      <c r="BA11" s="23">
        <v>4.3460000000000001</v>
      </c>
      <c r="BB11" s="23">
        <v>4.3120000000000003</v>
      </c>
      <c r="BC11" s="27">
        <v>5.1779999999999999</v>
      </c>
      <c r="BD11" s="125">
        <v>5.9009999999999998</v>
      </c>
      <c r="BE11" s="125">
        <v>6.2960000000000003</v>
      </c>
    </row>
    <row r="12" spans="1:57" x14ac:dyDescent="0.25">
      <c r="A12" s="129">
        <v>41674</v>
      </c>
      <c r="B12" s="23"/>
      <c r="C12" s="23"/>
      <c r="D12" s="23">
        <v>3.266</v>
      </c>
      <c r="E12" s="23">
        <v>3.8449999999999998</v>
      </c>
      <c r="F12" s="23">
        <v>4.0469999999999997</v>
      </c>
      <c r="G12" s="23">
        <v>4.2460000000000004</v>
      </c>
      <c r="H12" s="23">
        <v>4.3419999999999996</v>
      </c>
      <c r="I12" s="27">
        <v>4.5309999999999997</v>
      </c>
      <c r="J12" s="79"/>
      <c r="K12" s="79"/>
      <c r="L12" s="81">
        <v>41674</v>
      </c>
      <c r="M12" s="23">
        <v>4.45</v>
      </c>
      <c r="N12" s="23">
        <v>4.7489999999999997</v>
      </c>
      <c r="O12" s="23">
        <v>4.95</v>
      </c>
      <c r="P12" s="27">
        <v>5.069</v>
      </c>
      <c r="Q12" s="19">
        <v>5.6920000000000002</v>
      </c>
      <c r="R12" s="23">
        <v>3.5750000000000002</v>
      </c>
      <c r="S12" s="23">
        <v>4.8940000000000001</v>
      </c>
      <c r="T12" s="23">
        <v>5.1470000000000002</v>
      </c>
      <c r="U12" s="27">
        <v>6.3250000000000002</v>
      </c>
      <c r="V12" s="27">
        <v>6.29</v>
      </c>
      <c r="W12" s="19">
        <v>6.7839999999999998</v>
      </c>
      <c r="X12" s="27"/>
      <c r="Y12" s="23">
        <v>5.1559999999999997</v>
      </c>
      <c r="Z12" s="23">
        <v>5.9020000000000001</v>
      </c>
      <c r="AA12" s="23">
        <v>6.18</v>
      </c>
      <c r="AB12" s="23">
        <v>6.7569999999999997</v>
      </c>
      <c r="AC12" s="23">
        <v>4.2569999999999997</v>
      </c>
      <c r="AD12" s="23"/>
      <c r="AE12" s="27">
        <v>6.2409999999999997</v>
      </c>
      <c r="AF12" s="27">
        <v>6.12</v>
      </c>
      <c r="AG12" s="19">
        <v>3.6059999999999999</v>
      </c>
      <c r="AH12" s="23">
        <v>5.556</v>
      </c>
      <c r="AI12" s="23">
        <v>5.8629999999999995</v>
      </c>
      <c r="AJ12" s="27">
        <v>6.2960000000000003</v>
      </c>
      <c r="AK12" s="19"/>
      <c r="AL12" s="23">
        <v>4.7699999999999996</v>
      </c>
      <c r="AM12" s="27">
        <v>5.5730000000000004</v>
      </c>
      <c r="AN12" s="19">
        <v>5.9989999999999997</v>
      </c>
      <c r="AO12" s="23">
        <v>4.7940000000000005</v>
      </c>
      <c r="AP12" s="23">
        <v>5.57</v>
      </c>
      <c r="AQ12" s="23">
        <v>5.6120000000000001</v>
      </c>
      <c r="AR12" s="23"/>
      <c r="AS12" s="27">
        <v>4.4050000000000002</v>
      </c>
      <c r="AT12" s="27">
        <v>4.4180000000000001</v>
      </c>
      <c r="AU12" s="23">
        <v>4.7350000000000003</v>
      </c>
      <c r="AV12" s="23">
        <v>5.9290000000000003</v>
      </c>
      <c r="AW12" s="27">
        <v>3.843</v>
      </c>
      <c r="AX12" s="23">
        <v>5.2279999999999998</v>
      </c>
      <c r="AY12" s="23">
        <v>3.1339999999999999</v>
      </c>
      <c r="AZ12" s="23">
        <v>3.8940000000000001</v>
      </c>
      <c r="BA12" s="23">
        <v>4.359</v>
      </c>
      <c r="BB12" s="23">
        <v>4.3390000000000004</v>
      </c>
      <c r="BC12" s="27">
        <v>5.1920000000000002</v>
      </c>
      <c r="BD12" s="27">
        <v>5.9119999999999999</v>
      </c>
      <c r="BE12" s="27">
        <v>6.2990000000000004</v>
      </c>
    </row>
    <row r="13" spans="1:57" x14ac:dyDescent="0.25">
      <c r="A13" s="129">
        <v>41675</v>
      </c>
      <c r="B13" s="23"/>
      <c r="C13" s="23"/>
      <c r="D13" s="23">
        <v>3.2589999999999999</v>
      </c>
      <c r="E13" s="23">
        <v>3.8580000000000001</v>
      </c>
      <c r="F13" s="23">
        <v>4.0620000000000003</v>
      </c>
      <c r="G13" s="23">
        <v>4.2569999999999997</v>
      </c>
      <c r="H13" s="23">
        <v>4.3499999999999996</v>
      </c>
      <c r="I13" s="27">
        <v>4.5350000000000001</v>
      </c>
      <c r="J13" s="79"/>
      <c r="K13" s="79"/>
      <c r="L13" s="81">
        <v>41675</v>
      </c>
      <c r="M13" s="23">
        <v>4.43</v>
      </c>
      <c r="N13" s="23">
        <v>4.7670000000000003</v>
      </c>
      <c r="O13" s="23">
        <v>5.05</v>
      </c>
      <c r="P13" s="27">
        <v>5.0620000000000003</v>
      </c>
      <c r="Q13" s="19">
        <v>5.6829999999999998</v>
      </c>
      <c r="R13" s="23">
        <v>3.528</v>
      </c>
      <c r="S13" s="23">
        <v>4.8789999999999996</v>
      </c>
      <c r="T13" s="23">
        <v>5.1379999999999999</v>
      </c>
      <c r="U13" s="27">
        <v>6.335</v>
      </c>
      <c r="V13" s="27">
        <v>6.2969999999999997</v>
      </c>
      <c r="W13" s="19">
        <v>6.7850000000000001</v>
      </c>
      <c r="X13" s="27"/>
      <c r="Y13" s="23">
        <v>5.1669999999999998</v>
      </c>
      <c r="Z13" s="23">
        <v>5.9050000000000002</v>
      </c>
      <c r="AA13" s="23">
        <v>6.1829999999999998</v>
      </c>
      <c r="AB13" s="23">
        <v>6.7649999999999997</v>
      </c>
      <c r="AC13" s="23">
        <v>4.2649999999999997</v>
      </c>
      <c r="AD13" s="23"/>
      <c r="AE13" s="23">
        <v>6.2560000000000002</v>
      </c>
      <c r="AF13" s="27">
        <v>6.1269999999999998</v>
      </c>
      <c r="AG13" s="19">
        <v>3.5960000000000001</v>
      </c>
      <c r="AH13" s="23">
        <v>5.55</v>
      </c>
      <c r="AI13" s="23">
        <v>5.8639999999999999</v>
      </c>
      <c r="AJ13" s="27">
        <v>6.3040000000000003</v>
      </c>
      <c r="AK13" s="19"/>
      <c r="AL13" s="23">
        <v>4.7430000000000003</v>
      </c>
      <c r="AM13" s="27">
        <v>5.5709999999999997</v>
      </c>
      <c r="AN13" s="19">
        <v>5.9989999999999997</v>
      </c>
      <c r="AO13" s="23">
        <v>4.7839999999999998</v>
      </c>
      <c r="AP13" s="23">
        <v>5.5709999999999997</v>
      </c>
      <c r="AQ13" s="23">
        <v>5.6059999999999999</v>
      </c>
      <c r="AR13" s="23"/>
      <c r="AS13" s="27">
        <v>4.3860000000000001</v>
      </c>
      <c r="AT13" s="27">
        <v>4.399</v>
      </c>
      <c r="AU13" s="23">
        <v>4.7300000000000004</v>
      </c>
      <c r="AV13" s="23">
        <v>5.9340000000000002</v>
      </c>
      <c r="AW13" s="27">
        <v>3.8140000000000001</v>
      </c>
      <c r="AX13" s="23">
        <v>5.2229999999999999</v>
      </c>
      <c r="AY13" s="23">
        <v>3.0819999999999999</v>
      </c>
      <c r="AZ13" s="23">
        <v>3.8570000000000002</v>
      </c>
      <c r="BA13" s="23">
        <v>4.3449999999999998</v>
      </c>
      <c r="BB13" s="23">
        <v>4.3079999999999998</v>
      </c>
      <c r="BC13" s="27">
        <v>5.1829999999999998</v>
      </c>
      <c r="BD13" s="27">
        <v>5.9130000000000003</v>
      </c>
      <c r="BE13" s="27">
        <v>6.3019999999999996</v>
      </c>
    </row>
    <row r="14" spans="1:57" x14ac:dyDescent="0.25">
      <c r="A14" s="129">
        <v>41676</v>
      </c>
      <c r="B14" s="23"/>
      <c r="C14" s="23"/>
      <c r="D14" s="23">
        <v>3.2869999999999999</v>
      </c>
      <c r="E14" s="23">
        <v>3.875</v>
      </c>
      <c r="F14" s="23">
        <v>4.0810000000000004</v>
      </c>
      <c r="G14" s="23">
        <v>4.2629999999999999</v>
      </c>
      <c r="H14" s="23">
        <v>4.3639999999999999</v>
      </c>
      <c r="I14" s="27">
        <v>4.55</v>
      </c>
      <c r="J14" s="79"/>
      <c r="K14" s="79"/>
      <c r="L14" s="81">
        <v>41676</v>
      </c>
      <c r="M14" s="23"/>
      <c r="N14" s="23"/>
      <c r="O14" s="23"/>
      <c r="P14" s="27"/>
      <c r="Q14" s="19"/>
      <c r="R14" s="23"/>
      <c r="S14" s="23"/>
      <c r="T14" s="23"/>
      <c r="U14" s="27"/>
      <c r="V14" s="27"/>
      <c r="W14" s="19"/>
      <c r="X14" s="27"/>
      <c r="Y14" s="23"/>
      <c r="Z14" s="23"/>
      <c r="AA14" s="23"/>
      <c r="AB14" s="23"/>
      <c r="AC14" s="23"/>
      <c r="AD14" s="23"/>
      <c r="AE14" s="23"/>
      <c r="AF14" s="27"/>
      <c r="AG14" s="19"/>
      <c r="AH14" s="23"/>
      <c r="AI14" s="23"/>
      <c r="AJ14" s="27"/>
      <c r="AK14" s="19"/>
      <c r="AL14" s="23"/>
      <c r="AM14" s="27"/>
      <c r="AN14" s="19"/>
      <c r="AO14" s="23"/>
      <c r="AP14" s="23"/>
      <c r="AQ14" s="23"/>
      <c r="AR14" s="23"/>
      <c r="AS14" s="27"/>
      <c r="AT14" s="27"/>
      <c r="AU14" s="23"/>
      <c r="AV14" s="23"/>
      <c r="AW14" s="27"/>
      <c r="AX14" s="23"/>
      <c r="AY14" s="23"/>
      <c r="AZ14" s="23"/>
      <c r="BA14" s="23"/>
      <c r="BB14" s="23"/>
      <c r="BC14" s="27"/>
      <c r="BD14" s="27"/>
      <c r="BE14" s="27"/>
    </row>
    <row r="15" spans="1:57" x14ac:dyDescent="0.25">
      <c r="A15" s="129">
        <v>41677</v>
      </c>
      <c r="B15" s="23"/>
      <c r="C15" s="23"/>
      <c r="D15" s="23">
        <v>3.2909999999999999</v>
      </c>
      <c r="E15" s="23">
        <v>3.89</v>
      </c>
      <c r="F15" s="23">
        <v>4.1029999999999998</v>
      </c>
      <c r="G15" s="23">
        <v>4.2939999999999996</v>
      </c>
      <c r="H15" s="23">
        <v>4.383</v>
      </c>
      <c r="I15" s="27">
        <v>4.5659999999999998</v>
      </c>
      <c r="J15" s="79"/>
      <c r="K15" s="79"/>
      <c r="L15" s="81">
        <v>41677</v>
      </c>
      <c r="M15" s="23">
        <v>4.4589999999999996</v>
      </c>
      <c r="N15" s="23">
        <v>4.7539999999999996</v>
      </c>
      <c r="O15" s="23">
        <v>4.851</v>
      </c>
      <c r="P15" s="27">
        <v>5.0999999999999996</v>
      </c>
      <c r="Q15" s="19">
        <v>5.7279999999999998</v>
      </c>
      <c r="R15" s="23">
        <v>3.3929999999999998</v>
      </c>
      <c r="S15" s="23">
        <v>4.9059999999999997</v>
      </c>
      <c r="T15" s="23">
        <v>5.1689999999999996</v>
      </c>
      <c r="U15" s="27">
        <v>6.3780000000000001</v>
      </c>
      <c r="V15" s="27">
        <v>6.34</v>
      </c>
      <c r="W15" s="19">
        <v>6.8230000000000004</v>
      </c>
      <c r="X15" s="27"/>
      <c r="Y15" s="23">
        <v>5.1760000000000002</v>
      </c>
      <c r="Z15" s="23">
        <v>5.9350000000000005</v>
      </c>
      <c r="AA15" s="23">
        <v>6.2249999999999996</v>
      </c>
      <c r="AB15" s="23">
        <v>6.8149999999999995</v>
      </c>
      <c r="AC15" s="23">
        <v>4.2729999999999997</v>
      </c>
      <c r="AD15" s="23"/>
      <c r="AE15" s="23">
        <v>6.2949999999999999</v>
      </c>
      <c r="AF15" s="27">
        <v>6.1719999999999997</v>
      </c>
      <c r="AG15" s="19">
        <v>3.5949999999999998</v>
      </c>
      <c r="AH15" s="23">
        <v>5.5780000000000003</v>
      </c>
      <c r="AI15" s="23">
        <v>5.9030000000000005</v>
      </c>
      <c r="AJ15" s="27">
        <v>6.3440000000000003</v>
      </c>
      <c r="AK15" s="19"/>
      <c r="AL15" s="23">
        <v>4.7690000000000001</v>
      </c>
      <c r="AM15" s="27">
        <v>5.6079999999999997</v>
      </c>
      <c r="AN15" s="19">
        <v>6.0410000000000004</v>
      </c>
      <c r="AO15" s="23">
        <v>4.819</v>
      </c>
      <c r="AP15" s="23">
        <v>5.6059999999999999</v>
      </c>
      <c r="AQ15" s="23">
        <v>5.65</v>
      </c>
      <c r="AR15" s="23"/>
      <c r="AS15" s="27">
        <v>4.41</v>
      </c>
      <c r="AT15" s="27">
        <v>4.423</v>
      </c>
      <c r="AU15" s="23">
        <v>4.758</v>
      </c>
      <c r="AV15" s="23">
        <v>5.9749999999999996</v>
      </c>
      <c r="AW15" s="27">
        <v>3.8330000000000002</v>
      </c>
      <c r="AX15" s="23">
        <v>5.2590000000000003</v>
      </c>
      <c r="AY15" s="23">
        <v>3.077</v>
      </c>
      <c r="AZ15" s="23">
        <v>3.883</v>
      </c>
      <c r="BA15" s="23">
        <v>4.3719999999999999</v>
      </c>
      <c r="BB15" s="23">
        <v>4.3330000000000002</v>
      </c>
      <c r="BC15" s="27">
        <v>5.2169999999999996</v>
      </c>
      <c r="BD15" s="27">
        <v>5.9550000000000001</v>
      </c>
      <c r="BE15" s="27">
        <v>6.3469999999999995</v>
      </c>
    </row>
    <row r="16" spans="1:57" x14ac:dyDescent="0.25">
      <c r="A16" s="129">
        <v>41680</v>
      </c>
      <c r="B16" s="23"/>
      <c r="C16" s="23"/>
      <c r="D16" s="23">
        <v>3.3039999999999998</v>
      </c>
      <c r="E16" s="23">
        <v>3.8890000000000002</v>
      </c>
      <c r="F16" s="23">
        <v>4.1109999999999998</v>
      </c>
      <c r="G16" s="23">
        <v>4.3</v>
      </c>
      <c r="H16" s="23">
        <v>4.391</v>
      </c>
      <c r="I16" s="27">
        <v>4.5759999999999996</v>
      </c>
      <c r="J16" s="79"/>
      <c r="K16" s="79"/>
      <c r="L16" s="81">
        <v>41680</v>
      </c>
      <c r="M16" s="23">
        <v>4.4359999999999999</v>
      </c>
      <c r="N16" s="23">
        <v>4.7329999999999997</v>
      </c>
      <c r="O16" s="23">
        <v>4.859</v>
      </c>
      <c r="P16" s="27">
        <v>5.0819999999999999</v>
      </c>
      <c r="Q16" s="19">
        <v>5.7149999999999999</v>
      </c>
      <c r="R16" s="23">
        <v>3.4359999999999999</v>
      </c>
      <c r="S16" s="23">
        <v>4.8840000000000003</v>
      </c>
      <c r="T16" s="23">
        <v>5.15</v>
      </c>
      <c r="U16" s="27">
        <v>6.3659999999999997</v>
      </c>
      <c r="V16" s="27">
        <v>6.3310000000000004</v>
      </c>
      <c r="W16" s="19">
        <v>6.8019999999999996</v>
      </c>
      <c r="X16" s="27"/>
      <c r="Y16" s="23">
        <v>5.1619999999999999</v>
      </c>
      <c r="Z16" s="23">
        <v>5.9290000000000003</v>
      </c>
      <c r="AA16" s="23">
        <v>6.2149999999999999</v>
      </c>
      <c r="AB16" s="23">
        <v>6.8040000000000003</v>
      </c>
      <c r="AC16" s="23">
        <v>4.2729999999999997</v>
      </c>
      <c r="AD16" s="23"/>
      <c r="AE16" s="23">
        <v>6.2859999999999996</v>
      </c>
      <c r="AF16" s="27">
        <v>6.1609999999999996</v>
      </c>
      <c r="AG16" s="19">
        <v>3.62</v>
      </c>
      <c r="AH16" s="23">
        <v>5.5620000000000003</v>
      </c>
      <c r="AI16" s="23">
        <v>5.8940000000000001</v>
      </c>
      <c r="AJ16" s="27">
        <v>6.3289999999999997</v>
      </c>
      <c r="AK16" s="19"/>
      <c r="AL16" s="23">
        <v>4.7450000000000001</v>
      </c>
      <c r="AM16" s="27">
        <v>5.5979999999999999</v>
      </c>
      <c r="AN16" s="19">
        <v>6.03</v>
      </c>
      <c r="AO16" s="23">
        <v>4.8049999999999997</v>
      </c>
      <c r="AP16" s="23">
        <v>5.5940000000000003</v>
      </c>
      <c r="AQ16" s="23">
        <v>5.64</v>
      </c>
      <c r="AR16" s="23"/>
      <c r="AS16" s="27">
        <v>4.3929999999999998</v>
      </c>
      <c r="AT16" s="27">
        <v>4.4050000000000002</v>
      </c>
      <c r="AU16" s="23">
        <v>4.7359999999999998</v>
      </c>
      <c r="AV16" s="23">
        <v>5.9640000000000004</v>
      </c>
      <c r="AW16" s="27">
        <v>3.823</v>
      </c>
      <c r="AX16" s="23">
        <v>5.2450000000000001</v>
      </c>
      <c r="AY16" s="23">
        <v>3.09</v>
      </c>
      <c r="AZ16" s="23">
        <v>3.87</v>
      </c>
      <c r="BA16" s="23">
        <v>4.3390000000000004</v>
      </c>
      <c r="BB16" s="23">
        <v>4.3150000000000004</v>
      </c>
      <c r="BC16" s="27">
        <v>5.2039999999999997</v>
      </c>
      <c r="BD16" s="27">
        <v>5.944</v>
      </c>
      <c r="BE16" s="27">
        <v>6.335</v>
      </c>
    </row>
    <row r="17" spans="1:57" x14ac:dyDescent="0.25">
      <c r="A17" s="129">
        <v>41681</v>
      </c>
      <c r="B17" s="23"/>
      <c r="C17" s="23"/>
      <c r="D17" s="23">
        <v>3.2720000000000002</v>
      </c>
      <c r="E17" s="23">
        <v>3.903</v>
      </c>
      <c r="F17" s="23">
        <v>4.1109999999999998</v>
      </c>
      <c r="G17" s="23">
        <v>4.34</v>
      </c>
      <c r="H17" s="23">
        <v>4.42</v>
      </c>
      <c r="I17" s="27">
        <v>4.6150000000000002</v>
      </c>
      <c r="J17" s="79"/>
      <c r="K17" s="79"/>
      <c r="L17" s="81">
        <v>41681</v>
      </c>
      <c r="M17" s="23">
        <v>4.4550000000000001</v>
      </c>
      <c r="N17" s="23">
        <v>4.7770000000000001</v>
      </c>
      <c r="O17" s="23">
        <v>5.0979999999999999</v>
      </c>
      <c r="P17" s="27">
        <v>5.1079999999999997</v>
      </c>
      <c r="Q17" s="19">
        <v>5.7460000000000004</v>
      </c>
      <c r="R17" s="23">
        <v>3.4359999999999999</v>
      </c>
      <c r="S17" s="23">
        <v>4.9050000000000002</v>
      </c>
      <c r="T17" s="23">
        <v>5.17</v>
      </c>
      <c r="U17" s="27">
        <v>6.3890000000000002</v>
      </c>
      <c r="V17" s="27">
        <v>6.3650000000000002</v>
      </c>
      <c r="W17" s="19">
        <v>6.8390000000000004</v>
      </c>
      <c r="X17" s="27"/>
      <c r="Y17" s="23">
        <v>5.18</v>
      </c>
      <c r="Z17" s="23">
        <v>5.9509999999999996</v>
      </c>
      <c r="AA17" s="23">
        <v>6.2469999999999999</v>
      </c>
      <c r="AB17" s="23">
        <v>6.8410000000000002</v>
      </c>
      <c r="AC17" s="23">
        <v>4.2830000000000004</v>
      </c>
      <c r="AD17" s="23"/>
      <c r="AE17" s="23">
        <v>6.3049999999999997</v>
      </c>
      <c r="AF17" s="27">
        <v>6.1959999999999997</v>
      </c>
      <c r="AG17" s="19">
        <v>3.6349999999999998</v>
      </c>
      <c r="AH17" s="23">
        <v>5.5960000000000001</v>
      </c>
      <c r="AI17" s="23">
        <v>5.915</v>
      </c>
      <c r="AJ17" s="27">
        <v>6.3570000000000002</v>
      </c>
      <c r="AK17" s="19"/>
      <c r="AL17" s="23">
        <v>4.7699999999999996</v>
      </c>
      <c r="AM17" s="27">
        <v>5.6189999999999998</v>
      </c>
      <c r="AN17" s="19">
        <v>6.0529999999999999</v>
      </c>
      <c r="AO17" s="23">
        <v>4.827</v>
      </c>
      <c r="AP17" s="23">
        <v>5.633</v>
      </c>
      <c r="AQ17" s="23">
        <v>5.6740000000000004</v>
      </c>
      <c r="AR17" s="23"/>
      <c r="AS17" s="27">
        <v>4.4130000000000003</v>
      </c>
      <c r="AT17" s="27">
        <v>4.4260000000000002</v>
      </c>
      <c r="AU17" s="23">
        <v>4.7569999999999997</v>
      </c>
      <c r="AV17" s="23">
        <v>5.9939999999999998</v>
      </c>
      <c r="AW17" s="27">
        <v>3.8330000000000002</v>
      </c>
      <c r="AX17" s="23">
        <v>5.2670000000000003</v>
      </c>
      <c r="AY17" s="23">
        <v>3.1179999999999999</v>
      </c>
      <c r="AZ17" s="23">
        <v>3.887</v>
      </c>
      <c r="BA17" s="23">
        <v>4.359</v>
      </c>
      <c r="BB17" s="23">
        <v>4.3319999999999999</v>
      </c>
      <c r="BC17" s="27">
        <v>5.226</v>
      </c>
      <c r="BD17" s="27">
        <v>5.9779999999999998</v>
      </c>
      <c r="BE17" s="27">
        <v>6.3730000000000002</v>
      </c>
    </row>
    <row r="18" spans="1:57" x14ac:dyDescent="0.25">
      <c r="A18" s="129">
        <v>41682</v>
      </c>
      <c r="B18" s="23"/>
      <c r="C18" s="23"/>
      <c r="D18" s="23">
        <v>3.2629999999999999</v>
      </c>
      <c r="E18" s="23">
        <v>3.9239999999999999</v>
      </c>
      <c r="F18" s="23">
        <v>4.1230000000000002</v>
      </c>
      <c r="G18" s="23">
        <v>4.3419999999999996</v>
      </c>
      <c r="H18" s="23">
        <v>4.4379999999999997</v>
      </c>
      <c r="I18" s="27">
        <v>4.6319999999999997</v>
      </c>
      <c r="J18" s="79"/>
      <c r="K18" s="79"/>
      <c r="L18" s="81">
        <v>41682</v>
      </c>
      <c r="M18" s="23">
        <v>4.4589999999999996</v>
      </c>
      <c r="N18" s="23">
        <v>4.7590000000000003</v>
      </c>
      <c r="O18" s="23">
        <v>4.8730000000000002</v>
      </c>
      <c r="P18" s="27">
        <v>5.117</v>
      </c>
      <c r="Q18" s="19">
        <v>5.7480000000000002</v>
      </c>
      <c r="R18" s="23">
        <v>3.7370000000000001</v>
      </c>
      <c r="S18" s="23">
        <v>4.9059999999999997</v>
      </c>
      <c r="T18" s="23">
        <v>5.1689999999999996</v>
      </c>
      <c r="U18" s="27">
        <v>6.3929999999999998</v>
      </c>
      <c r="V18" s="27">
        <v>6.37</v>
      </c>
      <c r="W18" s="19">
        <v>6.8609999999999998</v>
      </c>
      <c r="X18" s="27"/>
      <c r="Y18" s="23">
        <v>5.1779999999999999</v>
      </c>
      <c r="Z18" s="23">
        <v>5.95</v>
      </c>
      <c r="AA18" s="23">
        <v>6.2519999999999998</v>
      </c>
      <c r="AB18" s="23">
        <v>6.86</v>
      </c>
      <c r="AC18" s="23">
        <v>4.2610000000000001</v>
      </c>
      <c r="AD18" s="23"/>
      <c r="AE18" s="23">
        <v>6.319</v>
      </c>
      <c r="AF18" s="27">
        <v>6.2069999999999999</v>
      </c>
      <c r="AG18" s="19">
        <v>3.6680000000000001</v>
      </c>
      <c r="AH18" s="23">
        <v>5.5880000000000001</v>
      </c>
      <c r="AI18" s="23">
        <v>5.9160000000000004</v>
      </c>
      <c r="AJ18" s="27">
        <v>6.3620000000000001</v>
      </c>
      <c r="AK18" s="19"/>
      <c r="AL18" s="23">
        <v>4.7720000000000002</v>
      </c>
      <c r="AM18" s="27">
        <v>5.6159999999999997</v>
      </c>
      <c r="AN18" s="19">
        <v>6.0549999999999997</v>
      </c>
      <c r="AO18" s="23">
        <v>4.8250000000000002</v>
      </c>
      <c r="AP18" s="23">
        <v>5.6370000000000005</v>
      </c>
      <c r="AQ18" s="23">
        <v>5.6769999999999996</v>
      </c>
      <c r="AR18" s="23"/>
      <c r="AS18" s="27">
        <v>4.42</v>
      </c>
      <c r="AT18" s="27">
        <v>4.4340000000000002</v>
      </c>
      <c r="AU18" s="23">
        <v>4.7539999999999996</v>
      </c>
      <c r="AV18" s="23">
        <v>6.008</v>
      </c>
      <c r="AW18" s="27">
        <v>3.851</v>
      </c>
      <c r="AX18" s="23">
        <v>5.2670000000000003</v>
      </c>
      <c r="AY18" s="23">
        <v>3.2269999999999999</v>
      </c>
      <c r="AZ18" s="23">
        <v>3.8959999999999999</v>
      </c>
      <c r="BA18" s="23">
        <v>4.3719999999999999</v>
      </c>
      <c r="BB18" s="23">
        <v>4.3419999999999996</v>
      </c>
      <c r="BC18" s="27">
        <v>5.2240000000000002</v>
      </c>
      <c r="BD18" s="27">
        <v>5.9809999999999999</v>
      </c>
      <c r="BE18" s="27">
        <v>6.3870000000000005</v>
      </c>
    </row>
    <row r="19" spans="1:57" x14ac:dyDescent="0.25">
      <c r="A19" s="129">
        <v>41683</v>
      </c>
      <c r="B19" s="23"/>
      <c r="C19" s="23"/>
      <c r="D19" s="23">
        <v>3.2570000000000001</v>
      </c>
      <c r="E19" s="23">
        <v>3.93</v>
      </c>
      <c r="F19" s="23">
        <v>4.1239999999999997</v>
      </c>
      <c r="G19" s="23">
        <v>4.3460000000000001</v>
      </c>
      <c r="H19" s="23">
        <v>4.4400000000000004</v>
      </c>
      <c r="I19" s="27">
        <v>4.6349999999999998</v>
      </c>
      <c r="J19" s="79"/>
      <c r="K19" s="79"/>
      <c r="L19" s="81">
        <v>41683</v>
      </c>
      <c r="M19" s="23">
        <v>4.4470000000000001</v>
      </c>
      <c r="N19" s="23">
        <v>4.7460000000000004</v>
      </c>
      <c r="O19" s="23">
        <v>4.8659999999999997</v>
      </c>
      <c r="P19" s="27">
        <v>5.093</v>
      </c>
      <c r="Q19" s="19">
        <v>5.74</v>
      </c>
      <c r="R19" s="23">
        <v>3.4180000000000001</v>
      </c>
      <c r="S19" s="23">
        <v>4.8940000000000001</v>
      </c>
      <c r="T19" s="23">
        <v>5.1550000000000002</v>
      </c>
      <c r="U19" s="27">
        <v>6.3849999999999998</v>
      </c>
      <c r="V19" s="27">
        <v>6.3540000000000001</v>
      </c>
      <c r="W19" s="19">
        <v>6.859</v>
      </c>
      <c r="X19" s="27"/>
      <c r="Y19" s="23">
        <v>5.1870000000000003</v>
      </c>
      <c r="Z19" s="23">
        <v>5.9539999999999997</v>
      </c>
      <c r="AA19" s="23">
        <v>6.2409999999999997</v>
      </c>
      <c r="AB19" s="23">
        <v>6.859</v>
      </c>
      <c r="AC19" s="23">
        <v>4.2510000000000003</v>
      </c>
      <c r="AD19" s="23"/>
      <c r="AE19" s="23">
        <v>6.3170000000000002</v>
      </c>
      <c r="AF19" s="27">
        <v>6.1989999999999998</v>
      </c>
      <c r="AG19" s="19">
        <v>3.6070000000000002</v>
      </c>
      <c r="AH19" s="23">
        <v>5.5759999999999996</v>
      </c>
      <c r="AI19" s="23">
        <v>5.9030000000000005</v>
      </c>
      <c r="AJ19" s="27">
        <v>6.3629999999999995</v>
      </c>
      <c r="AK19" s="19"/>
      <c r="AL19" s="23">
        <v>4.758</v>
      </c>
      <c r="AM19" s="27">
        <v>5.6050000000000004</v>
      </c>
      <c r="AN19" s="19">
        <v>6.0439999999999996</v>
      </c>
      <c r="AO19" s="23">
        <v>4.8120000000000003</v>
      </c>
      <c r="AP19" s="23">
        <v>5.6269999999999998</v>
      </c>
      <c r="AQ19" s="23">
        <v>5.6619999999999999</v>
      </c>
      <c r="AR19" s="23"/>
      <c r="AS19" s="27">
        <v>4.4020000000000001</v>
      </c>
      <c r="AT19" s="27">
        <v>4.4160000000000004</v>
      </c>
      <c r="AU19" s="23">
        <v>4.734</v>
      </c>
      <c r="AV19" s="23">
        <v>5.992</v>
      </c>
      <c r="AW19" s="27">
        <v>3.8170000000000002</v>
      </c>
      <c r="AX19" s="23">
        <v>5.2530000000000001</v>
      </c>
      <c r="AY19" s="23">
        <v>3.0939999999999999</v>
      </c>
      <c r="AZ19" s="23">
        <v>3.8810000000000002</v>
      </c>
      <c r="BA19" s="23">
        <v>4.3629999999999995</v>
      </c>
      <c r="BB19" s="23">
        <v>4.3280000000000003</v>
      </c>
      <c r="BC19" s="27">
        <v>5.2080000000000002</v>
      </c>
      <c r="BD19" s="27">
        <v>5.9710000000000001</v>
      </c>
      <c r="BE19" s="27">
        <v>6.3810000000000002</v>
      </c>
    </row>
    <row r="20" spans="1:57" x14ac:dyDescent="0.25">
      <c r="A20" s="129">
        <v>41684</v>
      </c>
      <c r="B20" s="23"/>
      <c r="C20" s="23"/>
      <c r="D20" s="23">
        <v>3.2519999999999998</v>
      </c>
      <c r="E20" s="23">
        <v>3.9239999999999999</v>
      </c>
      <c r="F20" s="23">
        <v>4.1159999999999997</v>
      </c>
      <c r="G20" s="23">
        <v>4.3330000000000002</v>
      </c>
      <c r="H20" s="23">
        <v>4.43</v>
      </c>
      <c r="I20" s="27">
        <v>4.62</v>
      </c>
      <c r="J20" s="79"/>
      <c r="K20" s="79"/>
      <c r="L20" s="81">
        <v>41684</v>
      </c>
      <c r="M20" s="23">
        <v>4.4450000000000003</v>
      </c>
      <c r="N20" s="23">
        <v>4.7450000000000001</v>
      </c>
      <c r="O20" s="23">
        <v>4.859</v>
      </c>
      <c r="P20" s="27">
        <v>5.093</v>
      </c>
      <c r="Q20" s="19">
        <v>5.7290000000000001</v>
      </c>
      <c r="R20" s="23">
        <v>3.4180000000000001</v>
      </c>
      <c r="S20" s="23">
        <v>4.8899999999999997</v>
      </c>
      <c r="T20" s="23">
        <v>5.1559999999999997</v>
      </c>
      <c r="U20" s="27">
        <v>6.3730000000000002</v>
      </c>
      <c r="V20" s="27">
        <v>6.35</v>
      </c>
      <c r="W20" s="19">
        <v>6.8410000000000002</v>
      </c>
      <c r="X20" s="27"/>
      <c r="Y20" s="23">
        <v>5.1639999999999997</v>
      </c>
      <c r="Z20" s="23">
        <v>5.9329999999999998</v>
      </c>
      <c r="AA20" s="23">
        <v>6.2320000000000002</v>
      </c>
      <c r="AB20" s="23">
        <v>6.8410000000000002</v>
      </c>
      <c r="AC20" s="23">
        <v>4.2759999999999998</v>
      </c>
      <c r="AD20" s="23"/>
      <c r="AE20" s="23">
        <v>6.3019999999999996</v>
      </c>
      <c r="AF20" s="27">
        <v>6.1870000000000003</v>
      </c>
      <c r="AG20" s="19">
        <v>3.6070000000000002</v>
      </c>
      <c r="AH20" s="23">
        <v>5.556</v>
      </c>
      <c r="AI20" s="23">
        <v>5.9</v>
      </c>
      <c r="AJ20" s="27">
        <v>6.3449999999999998</v>
      </c>
      <c r="AK20" s="19"/>
      <c r="AL20" s="23">
        <v>4.7549999999999999</v>
      </c>
      <c r="AM20" s="27">
        <v>5.6029999999999998</v>
      </c>
      <c r="AN20" s="19">
        <v>6.0389999999999997</v>
      </c>
      <c r="AO20" s="23">
        <v>4.8090000000000002</v>
      </c>
      <c r="AP20" s="23">
        <v>5.5960000000000001</v>
      </c>
      <c r="AQ20" s="23">
        <v>5.6539999999999999</v>
      </c>
      <c r="AR20" s="23"/>
      <c r="AS20" s="27">
        <v>4.4030000000000005</v>
      </c>
      <c r="AT20" s="27">
        <v>4.4160000000000004</v>
      </c>
      <c r="AU20" s="23">
        <v>4.7430000000000003</v>
      </c>
      <c r="AV20" s="23">
        <v>5.98</v>
      </c>
      <c r="AW20" s="27">
        <v>3.819</v>
      </c>
      <c r="AX20" s="23">
        <v>5.2519999999999998</v>
      </c>
      <c r="AY20" s="23">
        <v>3.085</v>
      </c>
      <c r="AZ20" s="23">
        <v>3.8740000000000001</v>
      </c>
      <c r="BA20" s="23">
        <v>4.3449999999999998</v>
      </c>
      <c r="BB20" s="23">
        <v>4.3239999999999998</v>
      </c>
      <c r="BC20" s="27">
        <v>5.2089999999999996</v>
      </c>
      <c r="BD20" s="27">
        <v>5.9619999999999997</v>
      </c>
      <c r="BE20" s="27">
        <v>6.3650000000000002</v>
      </c>
    </row>
    <row r="21" spans="1:57" x14ac:dyDescent="0.25">
      <c r="A21" s="129">
        <v>41687</v>
      </c>
      <c r="B21" s="23"/>
      <c r="C21" s="23"/>
      <c r="D21" s="23">
        <v>3.2509999999999999</v>
      </c>
      <c r="E21" s="23">
        <v>3.9210000000000003</v>
      </c>
      <c r="F21" s="23">
        <v>4.1139999999999999</v>
      </c>
      <c r="G21" s="23">
        <v>4.3310000000000004</v>
      </c>
      <c r="H21" s="23">
        <v>4.4320000000000004</v>
      </c>
      <c r="I21" s="27">
        <v>4.6219999999999999</v>
      </c>
      <c r="J21" s="79"/>
      <c r="K21" s="79"/>
      <c r="L21" s="81">
        <v>41687</v>
      </c>
      <c r="M21" s="23">
        <v>4.4260000000000002</v>
      </c>
      <c r="N21" s="23">
        <v>4.742</v>
      </c>
      <c r="O21" s="23">
        <v>4.9390000000000001</v>
      </c>
      <c r="P21" s="27">
        <v>5.0780000000000003</v>
      </c>
      <c r="Q21" s="19">
        <v>5.7210000000000001</v>
      </c>
      <c r="R21" s="23">
        <v>3.3639999999999999</v>
      </c>
      <c r="S21" s="23">
        <v>4.8730000000000002</v>
      </c>
      <c r="T21" s="23">
        <v>5.1390000000000002</v>
      </c>
      <c r="U21" s="27">
        <v>6.3620000000000001</v>
      </c>
      <c r="V21" s="27">
        <v>6.34</v>
      </c>
      <c r="W21" s="19">
        <v>6.8330000000000002</v>
      </c>
      <c r="X21" s="27"/>
      <c r="Y21" s="23">
        <v>5.1440000000000001</v>
      </c>
      <c r="Z21" s="23">
        <v>5.9219999999999997</v>
      </c>
      <c r="AA21" s="23">
        <v>6.2249999999999996</v>
      </c>
      <c r="AB21" s="23">
        <v>6.8289999999999997</v>
      </c>
      <c r="AC21" s="23">
        <v>4.258</v>
      </c>
      <c r="AD21" s="23"/>
      <c r="AE21" s="23">
        <v>6.2880000000000003</v>
      </c>
      <c r="AF21" s="27">
        <v>6.1749999999999998</v>
      </c>
      <c r="AG21" s="19">
        <v>3.6160000000000001</v>
      </c>
      <c r="AH21" s="23">
        <v>5.5389999999999997</v>
      </c>
      <c r="AI21" s="23">
        <v>5.8849999999999998</v>
      </c>
      <c r="AJ21" s="27">
        <v>6.33</v>
      </c>
      <c r="AK21" s="19"/>
      <c r="AL21" s="23">
        <v>4.7379999999999995</v>
      </c>
      <c r="AM21" s="27">
        <v>5.5880000000000001</v>
      </c>
      <c r="AN21" s="19">
        <v>6.0369999999999999</v>
      </c>
      <c r="AO21" s="23">
        <v>4.79</v>
      </c>
      <c r="AP21" s="23">
        <v>5.6079999999999997</v>
      </c>
      <c r="AQ21" s="23">
        <v>5.6440000000000001</v>
      </c>
      <c r="AR21" s="23"/>
      <c r="AS21" s="27">
        <v>4.3849999999999998</v>
      </c>
      <c r="AT21" s="27">
        <v>4.3920000000000003</v>
      </c>
      <c r="AU21" s="23">
        <v>4.7219999999999995</v>
      </c>
      <c r="AV21" s="23">
        <v>5.9640000000000004</v>
      </c>
      <c r="AW21" s="27">
        <v>3.806</v>
      </c>
      <c r="AX21" s="23">
        <v>5.2359999999999998</v>
      </c>
      <c r="AY21" s="23">
        <v>3.0840000000000001</v>
      </c>
      <c r="AZ21" s="23">
        <v>3.8679999999999999</v>
      </c>
      <c r="BA21" s="23">
        <v>4.33</v>
      </c>
      <c r="BB21" s="23">
        <v>4.3070000000000004</v>
      </c>
      <c r="BC21" s="27">
        <v>5.1970000000000001</v>
      </c>
      <c r="BD21" s="27">
        <v>5.95</v>
      </c>
      <c r="BE21" s="27">
        <v>6.3579999999999997</v>
      </c>
    </row>
    <row r="22" spans="1:57" x14ac:dyDescent="0.25">
      <c r="A22" s="129">
        <v>41688</v>
      </c>
      <c r="B22" s="23"/>
      <c r="C22" s="23"/>
      <c r="D22" s="23">
        <v>3.2429999999999999</v>
      </c>
      <c r="E22" s="23">
        <v>3.907</v>
      </c>
      <c r="F22" s="23">
        <v>4.0960000000000001</v>
      </c>
      <c r="G22" s="23">
        <v>4.319</v>
      </c>
      <c r="H22" s="23">
        <v>4.4249999999999998</v>
      </c>
      <c r="I22" s="27">
        <v>4.6189999999999998</v>
      </c>
      <c r="J22" s="79"/>
      <c r="K22" s="79"/>
      <c r="L22" s="81">
        <v>41688</v>
      </c>
      <c r="M22" s="23">
        <v>4.3890000000000002</v>
      </c>
      <c r="N22" s="23">
        <v>4.6879999999999997</v>
      </c>
      <c r="O22" s="23">
        <v>4.7990000000000004</v>
      </c>
      <c r="P22" s="27">
        <v>5.0279999999999996</v>
      </c>
      <c r="Q22" s="19">
        <v>5.6710000000000003</v>
      </c>
      <c r="R22" s="23">
        <v>3.4390000000000001</v>
      </c>
      <c r="S22" s="23">
        <v>4.8309999999999995</v>
      </c>
      <c r="T22" s="23">
        <v>5.0960000000000001</v>
      </c>
      <c r="U22" s="27">
        <v>6.3129999999999997</v>
      </c>
      <c r="V22" s="27">
        <v>6.2889999999999997</v>
      </c>
      <c r="W22" s="19">
        <v>6.7770000000000001</v>
      </c>
      <c r="X22" s="27"/>
      <c r="Y22" s="23">
        <v>5.0999999999999996</v>
      </c>
      <c r="Z22" s="23">
        <v>5.8769999999999998</v>
      </c>
      <c r="AA22" s="23">
        <v>6.173</v>
      </c>
      <c r="AB22" s="23">
        <v>6.7690000000000001</v>
      </c>
      <c r="AC22" s="23">
        <v>4.2229999999999999</v>
      </c>
      <c r="AD22" s="23"/>
      <c r="AE22" s="23">
        <v>6.2489999999999997</v>
      </c>
      <c r="AF22" s="27">
        <v>6.1260000000000003</v>
      </c>
      <c r="AG22" s="19">
        <v>3.6320000000000001</v>
      </c>
      <c r="AH22" s="23">
        <v>5.5209999999999999</v>
      </c>
      <c r="AI22" s="23">
        <v>5.8410000000000002</v>
      </c>
      <c r="AJ22" s="27">
        <v>6.2859999999999996</v>
      </c>
      <c r="AK22" s="19"/>
      <c r="AL22" s="23">
        <v>4.7050000000000001</v>
      </c>
      <c r="AM22" s="27">
        <v>5.5460000000000003</v>
      </c>
      <c r="AN22" s="19">
        <v>5.99</v>
      </c>
      <c r="AO22" s="23">
        <v>4.7469999999999999</v>
      </c>
      <c r="AP22" s="23">
        <v>5.5590000000000002</v>
      </c>
      <c r="AQ22" s="23">
        <v>5.6079999999999997</v>
      </c>
      <c r="AR22" s="23"/>
      <c r="AS22" s="27">
        <v>4.3540000000000001</v>
      </c>
      <c r="AT22" s="27">
        <v>4.3659999999999997</v>
      </c>
      <c r="AU22" s="23">
        <v>4.68</v>
      </c>
      <c r="AV22" s="23">
        <v>5.915</v>
      </c>
      <c r="AW22" s="27">
        <v>3.7880000000000003</v>
      </c>
      <c r="AX22" s="23">
        <v>5.1920000000000002</v>
      </c>
      <c r="AY22" s="23">
        <v>3.097</v>
      </c>
      <c r="AZ22" s="23">
        <v>3.831</v>
      </c>
      <c r="BA22" s="23">
        <v>4.2949999999999999</v>
      </c>
      <c r="BB22" s="23">
        <v>4.2809999999999997</v>
      </c>
      <c r="BC22" s="27">
        <v>5.1539999999999999</v>
      </c>
      <c r="BD22" s="27">
        <v>5.899</v>
      </c>
      <c r="BE22" s="27">
        <v>6.3049999999999997</v>
      </c>
    </row>
    <row r="23" spans="1:57" x14ac:dyDescent="0.25">
      <c r="A23" s="129">
        <v>41689</v>
      </c>
      <c r="B23" s="23"/>
      <c r="C23" s="23"/>
      <c r="D23" s="23">
        <v>3.2439999999999998</v>
      </c>
      <c r="E23" s="23">
        <v>3.89</v>
      </c>
      <c r="F23" s="23">
        <v>4.08</v>
      </c>
      <c r="G23" s="23">
        <v>4.3099999999999996</v>
      </c>
      <c r="H23" s="23">
        <v>4.4130000000000003</v>
      </c>
      <c r="I23" s="27">
        <v>4.6059999999999999</v>
      </c>
      <c r="J23" s="79"/>
      <c r="K23" s="79"/>
      <c r="L23" s="81">
        <v>41689</v>
      </c>
      <c r="M23" s="23">
        <v>4.4160000000000004</v>
      </c>
      <c r="N23" s="23">
        <v>4.6850000000000005</v>
      </c>
      <c r="O23" s="23">
        <v>4.7960000000000003</v>
      </c>
      <c r="P23" s="27">
        <v>5.0419999999999998</v>
      </c>
      <c r="Q23" s="19">
        <v>5.6619999999999999</v>
      </c>
      <c r="R23" s="23">
        <v>3.8120000000000003</v>
      </c>
      <c r="S23" s="23">
        <v>4.8520000000000003</v>
      </c>
      <c r="T23" s="23">
        <v>5.1070000000000002</v>
      </c>
      <c r="U23" s="27">
        <v>6.2949999999999999</v>
      </c>
      <c r="V23" s="27">
        <v>6.2809999999999997</v>
      </c>
      <c r="W23" s="19">
        <v>6.7759999999999998</v>
      </c>
      <c r="X23" s="27"/>
      <c r="Y23" s="23">
        <v>5.133</v>
      </c>
      <c r="Z23" s="23">
        <v>5.9009999999999998</v>
      </c>
      <c r="AA23" s="23">
        <v>6.1630000000000003</v>
      </c>
      <c r="AB23" s="23">
        <v>6.77</v>
      </c>
      <c r="AC23" s="23">
        <v>4.2439999999999998</v>
      </c>
      <c r="AD23" s="23"/>
      <c r="AE23" s="23">
        <v>6.2270000000000003</v>
      </c>
      <c r="AF23" s="27">
        <v>6.12</v>
      </c>
      <c r="AG23" s="19">
        <v>3.6749999999999998</v>
      </c>
      <c r="AH23" s="23">
        <v>5.5229999999999997</v>
      </c>
      <c r="AI23" s="23">
        <v>5.8319999999999999</v>
      </c>
      <c r="AJ23" s="27">
        <v>6.2729999999999997</v>
      </c>
      <c r="AK23" s="19"/>
      <c r="AL23" s="23">
        <v>4.74</v>
      </c>
      <c r="AM23" s="27">
        <v>5.5430000000000001</v>
      </c>
      <c r="AN23" s="19">
        <v>5.9770000000000003</v>
      </c>
      <c r="AO23" s="23">
        <v>4.7610000000000001</v>
      </c>
      <c r="AP23" s="23">
        <v>5.5490000000000004</v>
      </c>
      <c r="AQ23" s="23">
        <v>5.5949999999999998</v>
      </c>
      <c r="AR23" s="23"/>
      <c r="AS23" s="27">
        <v>4.3949999999999996</v>
      </c>
      <c r="AT23" s="27">
        <v>4.3979999999999997</v>
      </c>
      <c r="AU23" s="23">
        <v>4.71</v>
      </c>
      <c r="AV23" s="23">
        <v>5.9210000000000003</v>
      </c>
      <c r="AW23" s="27">
        <v>3.8439999999999999</v>
      </c>
      <c r="AX23" s="23">
        <v>5.2009999999999996</v>
      </c>
      <c r="AY23" s="23">
        <v>3.26</v>
      </c>
      <c r="AZ23" s="23">
        <v>3.8679999999999999</v>
      </c>
      <c r="BA23" s="23">
        <v>4.306</v>
      </c>
      <c r="BB23" s="23">
        <v>4.3570000000000002</v>
      </c>
      <c r="BC23" s="27">
        <v>5.17</v>
      </c>
      <c r="BD23" s="27">
        <v>5.8870000000000005</v>
      </c>
      <c r="BE23" s="27">
        <v>6.2990000000000004</v>
      </c>
    </row>
    <row r="24" spans="1:57" x14ac:dyDescent="0.25">
      <c r="A24" s="129">
        <v>41690</v>
      </c>
      <c r="B24" s="23"/>
      <c r="C24" s="23"/>
      <c r="D24" s="23">
        <v>3.2240000000000002</v>
      </c>
      <c r="E24" s="23">
        <v>3.8780000000000001</v>
      </c>
      <c r="F24" s="23">
        <v>4.0679999999999996</v>
      </c>
      <c r="G24" s="23">
        <v>4.2919999999999998</v>
      </c>
      <c r="H24" s="23">
        <v>4.3970000000000002</v>
      </c>
      <c r="I24" s="27">
        <v>4.59</v>
      </c>
      <c r="J24" s="79"/>
      <c r="K24" s="79"/>
      <c r="L24" s="81">
        <v>41690</v>
      </c>
      <c r="M24" s="23">
        <v>4.4139999999999997</v>
      </c>
      <c r="N24" s="23">
        <v>4.6909999999999998</v>
      </c>
      <c r="O24" s="23">
        <v>4.8209999999999997</v>
      </c>
      <c r="P24" s="27">
        <v>5.0529999999999999</v>
      </c>
      <c r="Q24" s="19">
        <v>5.6239999999999997</v>
      </c>
      <c r="R24" s="23">
        <v>3.403</v>
      </c>
      <c r="S24" s="23">
        <v>4.8490000000000002</v>
      </c>
      <c r="T24" s="23">
        <v>5.1120000000000001</v>
      </c>
      <c r="U24" s="27">
        <v>6.2889999999999997</v>
      </c>
      <c r="V24" s="27">
        <v>6.27</v>
      </c>
      <c r="W24" s="19">
        <v>6.7869999999999999</v>
      </c>
      <c r="X24" s="27"/>
      <c r="Y24" s="23">
        <v>5.1159999999999997</v>
      </c>
      <c r="Z24" s="23">
        <v>5.875</v>
      </c>
      <c r="AA24" s="23">
        <v>6.1660000000000004</v>
      </c>
      <c r="AB24" s="23">
        <v>6.7720000000000002</v>
      </c>
      <c r="AC24" s="23">
        <v>4.25</v>
      </c>
      <c r="AD24" s="23"/>
      <c r="AE24" s="23">
        <v>6.2309999999999999</v>
      </c>
      <c r="AF24" s="27">
        <v>6.1340000000000003</v>
      </c>
      <c r="AG24" s="19">
        <v>3.6520000000000001</v>
      </c>
      <c r="AH24" s="23">
        <v>5.5270000000000001</v>
      </c>
      <c r="AI24" s="23">
        <v>5.8339999999999996</v>
      </c>
      <c r="AJ24" s="27">
        <v>6.2690000000000001</v>
      </c>
      <c r="AK24" s="19"/>
      <c r="AL24" s="23">
        <v>4.7359999999999998</v>
      </c>
      <c r="AM24" s="27">
        <v>5.5570000000000004</v>
      </c>
      <c r="AN24" s="19">
        <v>5.9790000000000001</v>
      </c>
      <c r="AO24" s="23">
        <v>4.7539999999999996</v>
      </c>
      <c r="AP24" s="23">
        <v>5.5629999999999997</v>
      </c>
      <c r="AQ24" s="23">
        <v>5.609</v>
      </c>
      <c r="AR24" s="23"/>
      <c r="AS24" s="27">
        <v>4.3970000000000002</v>
      </c>
      <c r="AT24" s="27">
        <v>4.3810000000000002</v>
      </c>
      <c r="AU24" s="23">
        <v>4.68</v>
      </c>
      <c r="AV24" s="23">
        <v>5.9240000000000004</v>
      </c>
      <c r="AW24" s="27">
        <v>3.8149999999999999</v>
      </c>
      <c r="AX24" s="23">
        <v>5.2149999999999999</v>
      </c>
      <c r="AY24" s="23">
        <v>3.1379999999999999</v>
      </c>
      <c r="AZ24" s="23">
        <v>3.87</v>
      </c>
      <c r="BA24" s="23">
        <v>4.3179999999999996</v>
      </c>
      <c r="BB24" s="23">
        <v>4.3220000000000001</v>
      </c>
      <c r="BC24" s="27">
        <v>5.1689999999999996</v>
      </c>
      <c r="BD24" s="27">
        <v>5.9030000000000005</v>
      </c>
      <c r="BE24" s="27">
        <v>6.3159999999999998</v>
      </c>
    </row>
    <row r="25" spans="1:57" x14ac:dyDescent="0.25">
      <c r="A25" s="129">
        <v>41691</v>
      </c>
      <c r="B25" s="23"/>
      <c r="C25" s="23"/>
      <c r="D25" s="23">
        <v>3.2330000000000001</v>
      </c>
      <c r="E25" s="23">
        <v>3.8890000000000002</v>
      </c>
      <c r="F25" s="23">
        <v>4.08</v>
      </c>
      <c r="G25" s="23">
        <v>4.3040000000000003</v>
      </c>
      <c r="H25" s="23">
        <v>4.4109999999999996</v>
      </c>
      <c r="I25" s="27">
        <v>4.6029999999999998</v>
      </c>
      <c r="J25" s="79"/>
      <c r="K25" s="79"/>
      <c r="L25" s="81">
        <v>41691</v>
      </c>
      <c r="M25" s="23">
        <v>4.3929999999999998</v>
      </c>
      <c r="N25" s="23">
        <v>4.694</v>
      </c>
      <c r="O25" s="23">
        <v>4.899</v>
      </c>
      <c r="P25" s="27">
        <v>5.0309999999999997</v>
      </c>
      <c r="Q25" s="19">
        <v>5.6139999999999999</v>
      </c>
      <c r="R25" s="23">
        <v>3.2640000000000002</v>
      </c>
      <c r="S25" s="23">
        <v>4.8330000000000002</v>
      </c>
      <c r="T25" s="23">
        <v>5.0960000000000001</v>
      </c>
      <c r="U25" s="27">
        <v>6.2880000000000003</v>
      </c>
      <c r="V25" s="27">
        <v>6.258</v>
      </c>
      <c r="W25" s="19">
        <v>6.782</v>
      </c>
      <c r="X25" s="27"/>
      <c r="Y25" s="23">
        <v>5.12</v>
      </c>
      <c r="Z25" s="23">
        <v>5.8620000000000001</v>
      </c>
      <c r="AA25" s="23">
        <v>6.1550000000000002</v>
      </c>
      <c r="AB25" s="23">
        <v>6.7610000000000001</v>
      </c>
      <c r="AC25" s="23">
        <v>4.2270000000000003</v>
      </c>
      <c r="AD25" s="23"/>
      <c r="AE25" s="23">
        <v>6.2320000000000002</v>
      </c>
      <c r="AF25" s="27">
        <v>6.1239999999999997</v>
      </c>
      <c r="AG25" s="19">
        <v>3.601</v>
      </c>
      <c r="AH25" s="23">
        <v>5.508</v>
      </c>
      <c r="AI25" s="23">
        <v>5.8239999999999998</v>
      </c>
      <c r="AJ25" s="27">
        <v>6.2720000000000002</v>
      </c>
      <c r="AK25" s="19"/>
      <c r="AL25" s="23">
        <v>4.7130000000000001</v>
      </c>
      <c r="AM25" s="27">
        <v>5.5419999999999998</v>
      </c>
      <c r="AN25" s="19">
        <v>5.9669999999999996</v>
      </c>
      <c r="AO25" s="23">
        <v>4.7389999999999999</v>
      </c>
      <c r="AP25" s="23">
        <v>5.55</v>
      </c>
      <c r="AQ25" s="23">
        <v>5.5919999999999996</v>
      </c>
      <c r="AR25" s="23"/>
      <c r="AS25" s="27">
        <v>4.3520000000000003</v>
      </c>
      <c r="AT25" s="27">
        <v>4.3550000000000004</v>
      </c>
      <c r="AU25" s="23">
        <v>4.6619999999999999</v>
      </c>
      <c r="AV25" s="23">
        <v>5.9240000000000004</v>
      </c>
      <c r="AW25" s="27">
        <v>3.7829999999999999</v>
      </c>
      <c r="AX25" s="23">
        <v>5.2009999999999996</v>
      </c>
      <c r="AY25" s="23">
        <v>3.0680000000000001</v>
      </c>
      <c r="AZ25" s="23">
        <v>3.8439999999999999</v>
      </c>
      <c r="BA25" s="23">
        <v>4.3019999999999996</v>
      </c>
      <c r="BB25" s="23">
        <v>4.2990000000000004</v>
      </c>
      <c r="BC25" s="27">
        <v>5.1529999999999996</v>
      </c>
      <c r="BD25" s="27">
        <v>5.851</v>
      </c>
      <c r="BE25" s="27">
        <v>6.2969999999999997</v>
      </c>
    </row>
    <row r="26" spans="1:57" x14ac:dyDescent="0.25">
      <c r="A26" s="129">
        <v>41694</v>
      </c>
      <c r="B26" s="23"/>
      <c r="C26" s="23"/>
      <c r="D26" s="23">
        <v>3.2359999999999998</v>
      </c>
      <c r="E26" s="23">
        <v>3.8919999999999999</v>
      </c>
      <c r="F26" s="23">
        <v>4.0810000000000004</v>
      </c>
      <c r="G26" s="23">
        <v>4.3049999999999997</v>
      </c>
      <c r="H26" s="23">
        <v>4.4109999999999996</v>
      </c>
      <c r="I26" s="27">
        <v>4.5999999999999996</v>
      </c>
      <c r="J26" s="79"/>
      <c r="K26" s="79"/>
      <c r="L26" s="81">
        <v>41694</v>
      </c>
      <c r="M26" s="23">
        <v>4.3879999999999999</v>
      </c>
      <c r="N26" s="23">
        <v>4.6829999999999998</v>
      </c>
      <c r="O26" s="23">
        <v>4.8879999999999999</v>
      </c>
      <c r="P26" s="27">
        <v>5.0149999999999997</v>
      </c>
      <c r="Q26" s="19">
        <v>5.5960000000000001</v>
      </c>
      <c r="R26" s="23">
        <v>3.242</v>
      </c>
      <c r="S26" s="23">
        <v>4.8230000000000004</v>
      </c>
      <c r="T26" s="23">
        <v>5.09</v>
      </c>
      <c r="U26" s="27">
        <v>6.2720000000000002</v>
      </c>
      <c r="V26" s="27">
        <v>6.2389999999999999</v>
      </c>
      <c r="W26" s="19">
        <v>6.7549999999999999</v>
      </c>
      <c r="X26" s="27"/>
      <c r="Y26" s="23">
        <v>5.0940000000000003</v>
      </c>
      <c r="Z26" s="23">
        <v>5.8469999999999995</v>
      </c>
      <c r="AA26" s="23">
        <v>6.1370000000000005</v>
      </c>
      <c r="AB26" s="23">
        <v>6.7439999999999998</v>
      </c>
      <c r="AC26" s="23">
        <v>4.2240000000000002</v>
      </c>
      <c r="AD26" s="23"/>
      <c r="AE26" s="23">
        <v>6.2110000000000003</v>
      </c>
      <c r="AF26" s="27">
        <v>6.1040000000000001</v>
      </c>
      <c r="AG26" s="19">
        <v>3.6040000000000001</v>
      </c>
      <c r="AH26" s="23">
        <v>5.5039999999999996</v>
      </c>
      <c r="AI26" s="23">
        <v>5.8070000000000004</v>
      </c>
      <c r="AJ26" s="27">
        <v>6.2679999999999998</v>
      </c>
      <c r="AK26" s="19"/>
      <c r="AL26" s="23">
        <v>4.7119999999999997</v>
      </c>
      <c r="AM26" s="27">
        <v>5.532</v>
      </c>
      <c r="AN26" s="19">
        <v>5.9509999999999996</v>
      </c>
      <c r="AO26" s="23">
        <v>4.7290000000000001</v>
      </c>
      <c r="AP26" s="23">
        <v>5.5339999999999998</v>
      </c>
      <c r="AQ26" s="23">
        <v>5.5789999999999997</v>
      </c>
      <c r="AR26" s="23"/>
      <c r="AS26" s="27">
        <v>4.3550000000000004</v>
      </c>
      <c r="AT26" s="27">
        <v>4.359</v>
      </c>
      <c r="AU26" s="23">
        <v>4.657</v>
      </c>
      <c r="AV26" s="23">
        <v>5.89</v>
      </c>
      <c r="AW26" s="27">
        <v>3.786</v>
      </c>
      <c r="AX26" s="23">
        <v>5.1929999999999996</v>
      </c>
      <c r="AY26" s="23">
        <v>3.0920000000000001</v>
      </c>
      <c r="AZ26" s="23">
        <v>3.8460000000000001</v>
      </c>
      <c r="BA26" s="23">
        <v>4.29</v>
      </c>
      <c r="BB26" s="23">
        <v>4.3</v>
      </c>
      <c r="BC26" s="27">
        <v>5.1470000000000002</v>
      </c>
      <c r="BD26" s="27">
        <v>5.8319999999999999</v>
      </c>
      <c r="BE26" s="27">
        <v>6.2709999999999999</v>
      </c>
    </row>
    <row r="27" spans="1:57" x14ac:dyDescent="0.25">
      <c r="A27" s="129">
        <v>41695</v>
      </c>
      <c r="B27" s="23"/>
      <c r="C27" s="23"/>
      <c r="D27" s="23">
        <v>3.2269999999999999</v>
      </c>
      <c r="E27" s="23">
        <v>3.883</v>
      </c>
      <c r="F27" s="23">
        <v>4.0739999999999998</v>
      </c>
      <c r="G27" s="23">
        <v>4.3</v>
      </c>
      <c r="H27" s="23">
        <v>4.4039999999999999</v>
      </c>
      <c r="I27" s="27">
        <v>4.5990000000000002</v>
      </c>
      <c r="J27" s="79"/>
      <c r="K27" s="79"/>
      <c r="L27" s="81">
        <v>41695</v>
      </c>
      <c r="M27" s="23">
        <v>4.3899999999999997</v>
      </c>
      <c r="N27" s="23">
        <v>4.657</v>
      </c>
      <c r="O27" s="23">
        <v>4.7649999999999997</v>
      </c>
      <c r="P27" s="27">
        <v>5.0140000000000002</v>
      </c>
      <c r="Q27" s="19">
        <v>5.5890000000000004</v>
      </c>
      <c r="R27" s="23">
        <v>3.452</v>
      </c>
      <c r="S27" s="23">
        <v>4.8220000000000001</v>
      </c>
      <c r="T27" s="23">
        <v>5.0860000000000003</v>
      </c>
      <c r="U27" s="27">
        <v>6.2859999999999996</v>
      </c>
      <c r="V27" s="27">
        <v>6.2320000000000002</v>
      </c>
      <c r="W27" s="19">
        <v>6.7869999999999999</v>
      </c>
      <c r="X27" s="27"/>
      <c r="Y27" s="23">
        <v>5.09</v>
      </c>
      <c r="Z27" s="23">
        <v>5.843</v>
      </c>
      <c r="AA27" s="23">
        <v>6.1280000000000001</v>
      </c>
      <c r="AB27" s="23">
        <v>6.7430000000000003</v>
      </c>
      <c r="AC27" s="23">
        <v>4.2249999999999996</v>
      </c>
      <c r="AD27" s="23"/>
      <c r="AE27" s="23">
        <v>6.1989999999999998</v>
      </c>
      <c r="AF27" s="27">
        <v>6.0910000000000002</v>
      </c>
      <c r="AG27" s="19">
        <v>3.6339999999999999</v>
      </c>
      <c r="AH27" s="23">
        <v>5.4809999999999999</v>
      </c>
      <c r="AI27" s="23">
        <v>5.8070000000000004</v>
      </c>
      <c r="AJ27" s="27">
        <v>6.2690000000000001</v>
      </c>
      <c r="AK27" s="19"/>
      <c r="AL27" s="23">
        <v>4.7130000000000001</v>
      </c>
      <c r="AM27" s="27">
        <v>5.5309999999999997</v>
      </c>
      <c r="AN27" s="19">
        <v>5.9470000000000001</v>
      </c>
      <c r="AO27" s="23">
        <v>4.7270000000000003</v>
      </c>
      <c r="AP27" s="23">
        <v>5.5259999999999998</v>
      </c>
      <c r="AQ27" s="23">
        <v>5.5709999999999997</v>
      </c>
      <c r="AR27" s="23"/>
      <c r="AS27" s="27">
        <v>4.343</v>
      </c>
      <c r="AT27" s="27">
        <v>4.3600000000000003</v>
      </c>
      <c r="AU27" s="23">
        <v>4.6559999999999997</v>
      </c>
      <c r="AV27" s="23">
        <v>5.8849999999999998</v>
      </c>
      <c r="AW27" s="27">
        <v>3.7919999999999998</v>
      </c>
      <c r="AX27" s="23">
        <v>5.19</v>
      </c>
      <c r="AY27" s="23">
        <v>3.12</v>
      </c>
      <c r="AZ27" s="23">
        <v>3.8479999999999999</v>
      </c>
      <c r="BA27" s="23">
        <v>4.2910000000000004</v>
      </c>
      <c r="BB27" s="23">
        <v>4.3010000000000002</v>
      </c>
      <c r="BC27" s="27">
        <v>5.1440000000000001</v>
      </c>
      <c r="BD27" s="27">
        <v>5.8220000000000001</v>
      </c>
      <c r="BE27" s="27">
        <v>6.2670000000000003</v>
      </c>
    </row>
    <row r="28" spans="1:57" x14ac:dyDescent="0.25">
      <c r="A28" s="129">
        <v>41696</v>
      </c>
      <c r="B28" s="23"/>
      <c r="C28" s="23"/>
      <c r="D28" s="23">
        <v>3.2160000000000002</v>
      </c>
      <c r="E28" s="23">
        <v>3.8740000000000001</v>
      </c>
      <c r="F28" s="23">
        <v>4.0620000000000003</v>
      </c>
      <c r="G28" s="23">
        <v>4.2889999999999997</v>
      </c>
      <c r="H28" s="23">
        <v>4.391</v>
      </c>
      <c r="I28" s="27">
        <v>4.5830000000000002</v>
      </c>
      <c r="J28" s="79"/>
      <c r="K28" s="79"/>
      <c r="L28" s="81">
        <v>41696</v>
      </c>
      <c r="M28" s="23">
        <v>4.38</v>
      </c>
      <c r="N28" s="23">
        <v>4.6379999999999999</v>
      </c>
      <c r="O28" s="23">
        <v>4.7569999999999997</v>
      </c>
      <c r="P28" s="27">
        <v>4.9889999999999999</v>
      </c>
      <c r="Q28" s="19">
        <v>5.5649999999999995</v>
      </c>
      <c r="R28" s="23">
        <v>4.008</v>
      </c>
      <c r="S28" s="23">
        <v>4.8070000000000004</v>
      </c>
      <c r="T28" s="23">
        <v>5.0570000000000004</v>
      </c>
      <c r="U28" s="27">
        <v>6.2720000000000002</v>
      </c>
      <c r="V28" s="27">
        <v>6.2080000000000002</v>
      </c>
      <c r="W28" s="19">
        <v>6.7549999999999999</v>
      </c>
      <c r="X28" s="27"/>
      <c r="Y28" s="23">
        <v>5.0720000000000001</v>
      </c>
      <c r="Z28" s="23">
        <v>5.8330000000000002</v>
      </c>
      <c r="AA28" s="23">
        <v>6.1029999999999998</v>
      </c>
      <c r="AB28" s="23">
        <v>6.7130000000000001</v>
      </c>
      <c r="AC28" s="23">
        <v>4.2249999999999996</v>
      </c>
      <c r="AD28" s="23"/>
      <c r="AE28" s="23">
        <v>6.1559999999999997</v>
      </c>
      <c r="AF28" s="27">
        <v>6.0220000000000002</v>
      </c>
      <c r="AG28" s="19">
        <v>3.6619999999999999</v>
      </c>
      <c r="AH28" s="23">
        <v>5.4640000000000004</v>
      </c>
      <c r="AI28" s="23">
        <v>5.7850000000000001</v>
      </c>
      <c r="AJ28" s="27">
        <v>6.25</v>
      </c>
      <c r="AK28" s="19"/>
      <c r="AL28" s="23">
        <v>4.7110000000000003</v>
      </c>
      <c r="AM28" s="27">
        <v>5.5120000000000005</v>
      </c>
      <c r="AN28" s="19">
        <v>5.9260000000000002</v>
      </c>
      <c r="AO28" s="23">
        <v>4.7089999999999996</v>
      </c>
      <c r="AP28" s="23">
        <v>5.5019999999999998</v>
      </c>
      <c r="AQ28" s="23">
        <v>5.5469999999999997</v>
      </c>
      <c r="AR28" s="23"/>
      <c r="AS28" s="27">
        <v>4.3449999999999998</v>
      </c>
      <c r="AT28" s="27">
        <v>4.3600000000000003</v>
      </c>
      <c r="AU28" s="23">
        <v>4.6399999999999997</v>
      </c>
      <c r="AV28" s="23">
        <v>5.8579999999999997</v>
      </c>
      <c r="AW28" s="27">
        <v>3.8079999999999998</v>
      </c>
      <c r="AX28" s="23">
        <v>5.1719999999999997</v>
      </c>
      <c r="AY28" s="23">
        <v>3.1949999999999998</v>
      </c>
      <c r="AZ28" s="23">
        <v>3.8529999999999998</v>
      </c>
      <c r="BA28" s="23">
        <v>4.2889999999999997</v>
      </c>
      <c r="BB28" s="23">
        <v>4.3019999999999996</v>
      </c>
      <c r="BC28" s="27">
        <v>5.1260000000000003</v>
      </c>
      <c r="BD28" s="27">
        <v>5.798</v>
      </c>
      <c r="BE28" s="27">
        <v>6.2329999999999997</v>
      </c>
    </row>
    <row r="29" spans="1:57" x14ac:dyDescent="0.25">
      <c r="A29" s="129">
        <v>41697</v>
      </c>
      <c r="B29" s="23"/>
      <c r="C29" s="23"/>
      <c r="D29" s="23">
        <v>3.2109999999999999</v>
      </c>
      <c r="E29" s="23">
        <v>3.867</v>
      </c>
      <c r="F29" s="23">
        <v>4.0570000000000004</v>
      </c>
      <c r="G29" s="23">
        <v>4.2839999999999998</v>
      </c>
      <c r="H29" s="23">
        <v>4.3840000000000003</v>
      </c>
      <c r="I29" s="27">
        <v>4.5759999999999996</v>
      </c>
      <c r="J29" s="79"/>
      <c r="K29" s="79"/>
      <c r="L29" s="81">
        <v>41697</v>
      </c>
      <c r="M29" s="23">
        <v>4.375</v>
      </c>
      <c r="N29" s="23">
        <v>4.6749999999999998</v>
      </c>
      <c r="O29" s="23">
        <v>4.9800000000000004</v>
      </c>
      <c r="P29" s="27">
        <v>4.9829999999999997</v>
      </c>
      <c r="Q29" s="19">
        <v>5.5490000000000004</v>
      </c>
      <c r="R29" s="23">
        <v>3.5190000000000001</v>
      </c>
      <c r="S29" s="23">
        <v>4.8040000000000003</v>
      </c>
      <c r="T29" s="23">
        <v>5.0529999999999999</v>
      </c>
      <c r="U29" s="27">
        <v>6.2480000000000002</v>
      </c>
      <c r="V29" s="27">
        <v>6.1879999999999997</v>
      </c>
      <c r="W29" s="19">
        <v>6.7240000000000002</v>
      </c>
      <c r="X29" s="27"/>
      <c r="Y29" s="23">
        <v>5.0670000000000002</v>
      </c>
      <c r="Z29" s="23">
        <v>5.8049999999999997</v>
      </c>
      <c r="AA29" s="23">
        <v>6.0880000000000001</v>
      </c>
      <c r="AB29" s="23">
        <v>6.6829999999999998</v>
      </c>
      <c r="AC29" s="23">
        <v>4.22</v>
      </c>
      <c r="AD29" s="23"/>
      <c r="AE29" s="23">
        <v>6.1070000000000002</v>
      </c>
      <c r="AF29" s="27">
        <v>5.9960000000000004</v>
      </c>
      <c r="AG29" s="19">
        <v>3.6259999999999999</v>
      </c>
      <c r="AH29" s="23">
        <v>5.4530000000000003</v>
      </c>
      <c r="AI29" s="23">
        <v>5.7720000000000002</v>
      </c>
      <c r="AJ29" s="27">
        <v>6.2229999999999999</v>
      </c>
      <c r="AK29" s="19"/>
      <c r="AL29" s="23">
        <v>4.7009999999999996</v>
      </c>
      <c r="AM29" s="27">
        <v>5.5010000000000003</v>
      </c>
      <c r="AN29" s="19">
        <v>5.9089999999999998</v>
      </c>
      <c r="AO29" s="23">
        <v>4.7</v>
      </c>
      <c r="AP29" s="23">
        <v>5.4850000000000003</v>
      </c>
      <c r="AQ29" s="23">
        <v>5.5270000000000001</v>
      </c>
      <c r="AR29" s="23"/>
      <c r="AS29" s="27">
        <v>4.3330000000000002</v>
      </c>
      <c r="AT29" s="27">
        <v>4.3490000000000002</v>
      </c>
      <c r="AU29" s="23">
        <v>4.6390000000000002</v>
      </c>
      <c r="AV29" s="23">
        <v>5.8419999999999996</v>
      </c>
      <c r="AW29" s="27">
        <v>3.7869999999999999</v>
      </c>
      <c r="AX29" s="23">
        <v>5.1630000000000003</v>
      </c>
      <c r="AY29" s="23">
        <v>3.117</v>
      </c>
      <c r="AZ29" s="23">
        <v>3.8410000000000002</v>
      </c>
      <c r="BA29" s="23">
        <v>4.2859999999999996</v>
      </c>
      <c r="BB29" s="23">
        <v>4.2919999999999998</v>
      </c>
      <c r="BC29" s="27">
        <v>5.1180000000000003</v>
      </c>
      <c r="BD29" s="27">
        <v>5.7839999999999998</v>
      </c>
      <c r="BE29" s="27">
        <v>6.2140000000000004</v>
      </c>
    </row>
    <row r="30" spans="1:57" x14ac:dyDescent="0.25">
      <c r="A30" s="129">
        <v>41698</v>
      </c>
      <c r="B30" s="23"/>
      <c r="C30" s="23"/>
      <c r="D30" s="23">
        <v>3.2290000000000001</v>
      </c>
      <c r="E30" s="23">
        <v>3.871</v>
      </c>
      <c r="F30" s="23">
        <v>4.0609999999999999</v>
      </c>
      <c r="G30" s="23">
        <v>4.29</v>
      </c>
      <c r="H30" s="23">
        <v>4.3870000000000005</v>
      </c>
      <c r="I30" s="27">
        <v>4.5789999999999997</v>
      </c>
      <c r="J30" s="79"/>
      <c r="K30" s="79"/>
      <c r="L30" s="81">
        <v>41698</v>
      </c>
      <c r="M30" s="23">
        <v>4.3949999999999996</v>
      </c>
      <c r="N30" s="23">
        <v>4.6749999999999998</v>
      </c>
      <c r="O30" s="23">
        <v>4.88</v>
      </c>
      <c r="P30" s="27">
        <v>5.0049999999999999</v>
      </c>
      <c r="Q30" s="19">
        <v>5.5590000000000002</v>
      </c>
      <c r="R30" s="23">
        <v>3.2050000000000001</v>
      </c>
      <c r="S30" s="23">
        <v>4.8259999999999996</v>
      </c>
      <c r="T30" s="23">
        <v>5.0759999999999996</v>
      </c>
      <c r="U30" s="27">
        <v>6.2670000000000003</v>
      </c>
      <c r="V30" s="27">
        <v>6.2069999999999999</v>
      </c>
      <c r="W30" s="19">
        <v>6.7370000000000001</v>
      </c>
      <c r="X30" s="27"/>
      <c r="Y30" s="23">
        <v>5.0890000000000004</v>
      </c>
      <c r="Z30" s="23">
        <v>5.8259999999999996</v>
      </c>
      <c r="AA30" s="23">
        <v>6.1079999999999997</v>
      </c>
      <c r="AB30" s="23">
        <v>6.6970000000000001</v>
      </c>
      <c r="AC30" s="23">
        <v>4.26</v>
      </c>
      <c r="AD30" s="23"/>
      <c r="AE30" s="23">
        <v>6.1230000000000002</v>
      </c>
      <c r="AF30" s="27">
        <v>6.0129999999999999</v>
      </c>
      <c r="AG30" s="19">
        <v>3.617</v>
      </c>
      <c r="AH30" s="23">
        <v>5.4749999999999996</v>
      </c>
      <c r="AI30" s="23">
        <v>5.7940000000000005</v>
      </c>
      <c r="AJ30" s="27">
        <v>6.2389999999999999</v>
      </c>
      <c r="AK30" s="19"/>
      <c r="AL30" s="23">
        <v>4.7210000000000001</v>
      </c>
      <c r="AM30" s="27">
        <v>5.5220000000000002</v>
      </c>
      <c r="AN30" s="19">
        <v>5.9320000000000004</v>
      </c>
      <c r="AO30" s="23">
        <v>4.7229999999999999</v>
      </c>
      <c r="AP30" s="23">
        <v>5.5069999999999997</v>
      </c>
      <c r="AQ30" s="23">
        <v>5.5469999999999997</v>
      </c>
      <c r="AR30" s="23"/>
      <c r="AS30" s="27">
        <v>4.3469999999999995</v>
      </c>
      <c r="AT30" s="27">
        <v>4.3639999999999999</v>
      </c>
      <c r="AU30" s="27">
        <v>4.66</v>
      </c>
      <c r="AV30" s="23">
        <v>5.86</v>
      </c>
      <c r="AW30" s="27">
        <v>3.7909999999999999</v>
      </c>
      <c r="AX30" s="23">
        <v>5.1840000000000002</v>
      </c>
      <c r="AY30" s="23">
        <v>3.0710000000000002</v>
      </c>
      <c r="AZ30" s="23">
        <v>3.8519999999999999</v>
      </c>
      <c r="BA30" s="23">
        <v>4.3079999999999998</v>
      </c>
      <c r="BB30" s="23">
        <v>4.3090000000000002</v>
      </c>
      <c r="BC30" s="27">
        <v>5.141</v>
      </c>
      <c r="BD30" s="27">
        <v>5.8040000000000003</v>
      </c>
      <c r="BE30" s="27">
        <v>6.2279999999999998</v>
      </c>
    </row>
    <row r="31" spans="1:57" x14ac:dyDescent="0.25">
      <c r="A31" s="129"/>
      <c r="B31" s="23"/>
      <c r="C31" s="23"/>
      <c r="D31" s="23"/>
      <c r="E31" s="23"/>
      <c r="F31" s="23"/>
      <c r="G31" s="23"/>
      <c r="H31" s="23"/>
      <c r="I31" s="27"/>
      <c r="J31" s="79"/>
      <c r="K31" s="79"/>
      <c r="L31" s="81"/>
      <c r="M31" s="23"/>
      <c r="N31" s="23"/>
      <c r="O31" s="23"/>
      <c r="P31" s="27"/>
      <c r="Q31" s="19"/>
      <c r="R31" s="23"/>
      <c r="S31" s="23"/>
      <c r="T31" s="23"/>
      <c r="U31" s="27"/>
      <c r="V31" s="27"/>
      <c r="W31" s="19"/>
      <c r="X31" s="27"/>
      <c r="Y31" s="23"/>
      <c r="Z31" s="23"/>
      <c r="AA31" s="23"/>
      <c r="AB31" s="23"/>
      <c r="AC31" s="23"/>
      <c r="AD31" s="23"/>
      <c r="AE31" s="23"/>
      <c r="AF31" s="27"/>
      <c r="AG31" s="19"/>
      <c r="AH31" s="23"/>
      <c r="AI31" s="23"/>
      <c r="AJ31" s="27"/>
      <c r="AK31" s="19"/>
      <c r="AL31" s="23"/>
      <c r="AM31" s="27"/>
      <c r="AN31" s="19"/>
      <c r="AO31" s="23"/>
      <c r="AP31" s="23"/>
      <c r="AQ31" s="23"/>
      <c r="AR31" s="23"/>
      <c r="AS31" s="27"/>
      <c r="AT31" s="27"/>
      <c r="AU31" s="27"/>
      <c r="AV31" s="23"/>
      <c r="AW31" s="27"/>
      <c r="AX31" s="23"/>
      <c r="AY31" s="23"/>
      <c r="AZ31" s="23"/>
      <c r="BA31" s="23"/>
      <c r="BB31" s="23"/>
      <c r="BC31" s="27"/>
      <c r="BD31" s="27"/>
      <c r="BE31" s="27"/>
    </row>
    <row r="32" spans="1:57" x14ac:dyDescent="0.25">
      <c r="A32" s="129"/>
      <c r="B32" s="23"/>
      <c r="C32" s="23"/>
      <c r="D32" s="23"/>
      <c r="E32" s="23"/>
      <c r="F32" s="23"/>
      <c r="G32" s="23"/>
      <c r="H32" s="23"/>
      <c r="I32" s="27"/>
      <c r="J32" s="79"/>
      <c r="K32" s="79"/>
      <c r="L32" s="81"/>
      <c r="M32" s="23"/>
      <c r="N32" s="23"/>
      <c r="O32" s="23"/>
      <c r="P32" s="27"/>
      <c r="Q32" s="19"/>
      <c r="R32" s="23"/>
      <c r="S32" s="23"/>
      <c r="T32" s="23"/>
      <c r="U32" s="27"/>
      <c r="V32" s="27"/>
      <c r="W32" s="19"/>
      <c r="X32" s="27"/>
      <c r="Y32" s="27"/>
      <c r="Z32" s="19"/>
      <c r="AA32" s="23"/>
      <c r="AB32" s="27"/>
      <c r="AC32" s="19"/>
      <c r="AD32" s="23"/>
      <c r="AE32" s="27"/>
      <c r="AF32" s="27"/>
      <c r="AG32" s="19"/>
      <c r="AH32" s="23"/>
      <c r="AI32" s="23"/>
      <c r="AJ32" s="27"/>
      <c r="AK32" s="19"/>
      <c r="AL32" s="23"/>
      <c r="AM32" s="27"/>
      <c r="AN32" s="19"/>
      <c r="AO32" s="23"/>
      <c r="AP32" s="23"/>
      <c r="AQ32" s="23"/>
      <c r="AR32" s="23"/>
      <c r="AS32" s="27"/>
      <c r="AT32" s="27"/>
      <c r="AU32" s="27"/>
      <c r="AV32" s="23"/>
      <c r="AW32" s="27"/>
      <c r="AX32" s="23"/>
      <c r="AY32" s="23"/>
      <c r="AZ32" s="23"/>
      <c r="BA32" s="23"/>
      <c r="BB32" s="23"/>
      <c r="BC32" s="27"/>
      <c r="BD32" s="27"/>
      <c r="BE32" s="27"/>
    </row>
    <row r="33" spans="1:58" x14ac:dyDescent="0.25">
      <c r="A33" s="109"/>
      <c r="B33" s="24"/>
      <c r="C33" s="28"/>
      <c r="D33" s="24"/>
      <c r="E33" s="28"/>
      <c r="F33" s="21"/>
      <c r="G33" s="21"/>
      <c r="H33" s="21"/>
      <c r="I33" s="28"/>
      <c r="J33" s="79"/>
      <c r="K33" s="79"/>
      <c r="L33" s="81"/>
      <c r="M33" s="24"/>
      <c r="N33" s="24"/>
      <c r="O33" s="28"/>
      <c r="P33" s="28"/>
      <c r="Q33" s="20"/>
      <c r="R33" s="28"/>
      <c r="S33" s="20"/>
      <c r="T33" s="28"/>
      <c r="U33" s="28"/>
      <c r="V33" s="28"/>
      <c r="W33" s="20"/>
      <c r="X33" s="36"/>
      <c r="Y33" s="111"/>
      <c r="Z33" s="110"/>
      <c r="AA33" s="28"/>
      <c r="AB33" s="28"/>
      <c r="AC33" s="20"/>
      <c r="AD33" s="36"/>
      <c r="AE33" s="36"/>
      <c r="AF33" s="36"/>
      <c r="AG33" s="20"/>
      <c r="AH33" s="36"/>
      <c r="AI33" s="36"/>
      <c r="AJ33" s="36"/>
      <c r="AK33" s="20"/>
      <c r="AL33" s="28"/>
      <c r="AM33" s="28"/>
      <c r="AN33" s="20"/>
      <c r="AO33" s="111"/>
      <c r="AP33" s="20"/>
      <c r="AQ33" s="28"/>
      <c r="AR33" s="20"/>
      <c r="AS33" s="28"/>
      <c r="AT33" s="28"/>
      <c r="AU33" s="28"/>
      <c r="AV33" s="20"/>
      <c r="AW33" s="36"/>
      <c r="AX33" s="28"/>
      <c r="AY33" s="28"/>
      <c r="AZ33" s="28"/>
      <c r="BA33" s="20"/>
      <c r="BB33" s="28"/>
      <c r="BC33" s="28"/>
      <c r="BD33" s="28"/>
      <c r="BE33" s="28"/>
    </row>
    <row r="34" spans="1:58" x14ac:dyDescent="0.25">
      <c r="B34" s="3"/>
      <c r="D34" s="14"/>
      <c r="E34" s="1"/>
      <c r="F34" s="2"/>
      <c r="G34" s="2"/>
      <c r="J34" s="12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3"/>
      <c r="X34" s="12"/>
      <c r="Y34" s="12"/>
      <c r="Z34" s="12"/>
      <c r="AA34" s="12"/>
      <c r="AB34" s="12"/>
      <c r="AC34" s="12"/>
      <c r="AD34" s="12"/>
      <c r="AE34" s="123"/>
      <c r="AF34" s="123"/>
      <c r="AG34" s="12"/>
      <c r="AH34" s="12"/>
      <c r="AI34" s="123"/>
      <c r="AJ34" s="123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BF34" s="117"/>
    </row>
    <row r="35" spans="1:58" x14ac:dyDescent="0.25">
      <c r="B35" s="160" t="s">
        <v>17</v>
      </c>
      <c r="C35" s="161"/>
      <c r="D35" s="161"/>
      <c r="E35" s="161"/>
      <c r="F35" s="161"/>
      <c r="G35" s="161"/>
      <c r="H35" s="161"/>
      <c r="I35" s="162"/>
      <c r="J35" s="141"/>
      <c r="K35" s="80"/>
      <c r="M35" s="157" t="s">
        <v>17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9"/>
    </row>
    <row r="36" spans="1:58" x14ac:dyDescent="0.25">
      <c r="B36" s="163" t="s">
        <v>18</v>
      </c>
      <c r="C36" s="164"/>
      <c r="D36" s="164"/>
      <c r="E36" s="164"/>
      <c r="F36" s="164"/>
      <c r="G36" s="164"/>
      <c r="H36" s="164"/>
      <c r="I36" s="165"/>
      <c r="J36" s="142"/>
      <c r="K36" s="50"/>
      <c r="M36" s="148" t="s">
        <v>18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50"/>
    </row>
    <row r="37" spans="1:58" x14ac:dyDescent="0.25">
      <c r="A37" s="8"/>
      <c r="B37" s="22"/>
      <c r="C37" s="25"/>
      <c r="D37" s="25" t="str">
        <f t="shared" ref="D37:I37" si="0">D9</f>
        <v>NZGS</v>
      </c>
      <c r="E37" s="25" t="str">
        <f t="shared" si="0"/>
        <v>NZGS</v>
      </c>
      <c r="F37" s="25" t="str">
        <f t="shared" si="0"/>
        <v>NZGS</v>
      </c>
      <c r="G37" s="25" t="str">
        <f t="shared" ref="G37" si="1">G9</f>
        <v>NZGS</v>
      </c>
      <c r="H37" s="22" t="str">
        <f t="shared" si="0"/>
        <v>NZGS</v>
      </c>
      <c r="I37" s="25" t="str">
        <f t="shared" si="0"/>
        <v>NZGS</v>
      </c>
      <c r="J37" s="17"/>
      <c r="K37" s="17"/>
      <c r="L37" s="12"/>
      <c r="M37" s="132" t="str">
        <f>M9</f>
        <v>AIA</v>
      </c>
      <c r="N37" s="132" t="str">
        <f>N9</f>
        <v>AIA</v>
      </c>
      <c r="O37" s="132" t="str">
        <f t="shared" ref="O37:BC37" si="2">O9</f>
        <v>AIA</v>
      </c>
      <c r="P37" s="132" t="str">
        <f t="shared" si="2"/>
        <v>AIA</v>
      </c>
      <c r="Q37" s="132" t="str">
        <f>Q9</f>
        <v>AIA</v>
      </c>
      <c r="R37" s="132" t="str">
        <f t="shared" si="2"/>
        <v>Genesis</v>
      </c>
      <c r="S37" s="132" t="str">
        <f t="shared" si="2"/>
        <v>Genesis</v>
      </c>
      <c r="T37" s="132" t="str">
        <f t="shared" si="2"/>
        <v>Genesis</v>
      </c>
      <c r="U37" s="132" t="str">
        <f t="shared" si="2"/>
        <v>Genesis</v>
      </c>
      <c r="V37" s="132" t="str">
        <f t="shared" si="2"/>
        <v>Genesis</v>
      </c>
      <c r="W37" s="132" t="str">
        <f t="shared" si="2"/>
        <v>Genesis</v>
      </c>
      <c r="X37" s="132" t="str">
        <f t="shared" si="2"/>
        <v>MRP</v>
      </c>
      <c r="Y37" s="132" t="str">
        <f t="shared" si="2"/>
        <v>MRP</v>
      </c>
      <c r="Z37" s="132" t="str">
        <f>Z9</f>
        <v>MRP</v>
      </c>
      <c r="AA37" s="132" t="str">
        <f t="shared" si="2"/>
        <v>MRP</v>
      </c>
      <c r="AB37" s="132" t="str">
        <f>AB9</f>
        <v>MRP</v>
      </c>
      <c r="AC37" s="132" t="str">
        <f t="shared" si="2"/>
        <v>Vector</v>
      </c>
      <c r="AD37" s="132" t="str">
        <f t="shared" si="2"/>
        <v>WIAL</v>
      </c>
      <c r="AE37" s="131" t="str">
        <f t="shared" ref="AE37:AF37" si="3">AE9</f>
        <v>WIAL</v>
      </c>
      <c r="AF37" s="131" t="str">
        <f t="shared" si="3"/>
        <v>WIAL</v>
      </c>
      <c r="AG37" s="17" t="str">
        <f t="shared" si="2"/>
        <v>Contact</v>
      </c>
      <c r="AH37" s="132" t="str">
        <f t="shared" si="2"/>
        <v>Contact</v>
      </c>
      <c r="AI37" s="132" t="str">
        <f t="shared" ref="AI37:AJ37" si="4">AI9</f>
        <v>Contact</v>
      </c>
      <c r="AJ37" s="131" t="str">
        <f t="shared" si="4"/>
        <v>Contact</v>
      </c>
      <c r="AK37" s="17" t="str">
        <f t="shared" si="2"/>
        <v>Powerco</v>
      </c>
      <c r="AL37" s="132" t="str">
        <f t="shared" si="2"/>
        <v>Powerco</v>
      </c>
      <c r="AM37" s="132" t="str">
        <f t="shared" si="2"/>
        <v>Powerco</v>
      </c>
      <c r="AN37" s="132" t="str">
        <f>AN9</f>
        <v>Powerco</v>
      </c>
      <c r="AO37" s="132" t="str">
        <f t="shared" si="2"/>
        <v>Transpower</v>
      </c>
      <c r="AP37" s="132" t="str">
        <f t="shared" si="2"/>
        <v>Transpower</v>
      </c>
      <c r="AQ37" s="132" t="str">
        <f t="shared" si="2"/>
        <v>Transpower</v>
      </c>
      <c r="AR37" s="132" t="str">
        <f t="shared" si="2"/>
        <v>Telecom</v>
      </c>
      <c r="AS37" s="132" t="str">
        <f t="shared" si="2"/>
        <v>Telecom</v>
      </c>
      <c r="AT37" s="132" t="str">
        <f>AT9</f>
        <v>Telecom</v>
      </c>
      <c r="AU37" s="132" t="str">
        <f t="shared" si="2"/>
        <v>Telecom</v>
      </c>
      <c r="AV37" s="132" t="str">
        <f t="shared" si="2"/>
        <v>Telecom</v>
      </c>
      <c r="AW37" s="132" t="str">
        <f t="shared" si="2"/>
        <v>Telstra</v>
      </c>
      <c r="AX37" s="132" t="str">
        <f t="shared" si="2"/>
        <v>Telstra</v>
      </c>
      <c r="AY37" s="132" t="str">
        <f t="shared" si="2"/>
        <v>Fonterra</v>
      </c>
      <c r="AZ37" s="132" t="str">
        <f t="shared" si="2"/>
        <v>Fonterra</v>
      </c>
      <c r="BA37" s="132" t="str">
        <f t="shared" si="2"/>
        <v>Fonterra</v>
      </c>
      <c r="BB37" s="132" t="str">
        <f t="shared" si="2"/>
        <v>Meridian</v>
      </c>
      <c r="BC37" s="132" t="str">
        <f t="shared" si="2"/>
        <v>Meridian</v>
      </c>
      <c r="BD37" s="131" t="str">
        <f>BD9</f>
        <v>CIAL</v>
      </c>
      <c r="BE37" s="25" t="str">
        <f>BE9</f>
        <v>CIAL</v>
      </c>
    </row>
    <row r="38" spans="1:58" x14ac:dyDescent="0.25">
      <c r="A38" s="8"/>
      <c r="B38" s="34"/>
      <c r="C38" s="30"/>
      <c r="D38" s="30">
        <f t="shared" ref="D38:I38" si="5">D10</f>
        <v>42109</v>
      </c>
      <c r="E38" s="30">
        <f t="shared" si="5"/>
        <v>43084</v>
      </c>
      <c r="F38" s="30">
        <f t="shared" si="5"/>
        <v>43539</v>
      </c>
      <c r="G38" s="30">
        <f t="shared" ref="G38" si="6">G10</f>
        <v>43936</v>
      </c>
      <c r="H38" s="34">
        <f t="shared" si="5"/>
        <v>44331</v>
      </c>
      <c r="I38" s="30">
        <f t="shared" si="5"/>
        <v>45031</v>
      </c>
      <c r="J38" s="17"/>
      <c r="K38" s="18"/>
      <c r="M38" s="29">
        <f>M10</f>
        <v>42315</v>
      </c>
      <c r="N38" s="29">
        <f>N10</f>
        <v>42592</v>
      </c>
      <c r="O38" s="29">
        <f t="shared" ref="O38:BC38" si="7">O10</f>
        <v>42689</v>
      </c>
      <c r="P38" s="30">
        <f t="shared" si="7"/>
        <v>43025</v>
      </c>
      <c r="Q38" s="30">
        <f>Q10</f>
        <v>43812</v>
      </c>
      <c r="R38" s="29">
        <f t="shared" si="7"/>
        <v>41713</v>
      </c>
      <c r="S38" s="29">
        <f t="shared" si="7"/>
        <v>42444</v>
      </c>
      <c r="T38" s="29">
        <f t="shared" si="7"/>
        <v>42628</v>
      </c>
      <c r="U38" s="29">
        <f t="shared" si="7"/>
        <v>43770</v>
      </c>
      <c r="V38" s="30">
        <f t="shared" si="7"/>
        <v>44005</v>
      </c>
      <c r="W38" s="34">
        <f t="shared" si="7"/>
        <v>44993</v>
      </c>
      <c r="X38" s="29">
        <f t="shared" si="7"/>
        <v>41409</v>
      </c>
      <c r="Y38" s="30">
        <f t="shared" si="7"/>
        <v>42655</v>
      </c>
      <c r="Z38" s="30">
        <f>Z10</f>
        <v>43530</v>
      </c>
      <c r="AA38" s="29">
        <f t="shared" si="7"/>
        <v>43872</v>
      </c>
      <c r="AB38" s="29">
        <f>AB10</f>
        <v>44991</v>
      </c>
      <c r="AC38" s="29">
        <f t="shared" si="7"/>
        <v>41927</v>
      </c>
      <c r="AD38" s="29">
        <f t="shared" si="7"/>
        <v>41593</v>
      </c>
      <c r="AE38" s="30">
        <f t="shared" ref="AE38:AF38" si="8">AE10</f>
        <v>43993</v>
      </c>
      <c r="AF38" s="30">
        <f t="shared" si="8"/>
        <v>44331</v>
      </c>
      <c r="AG38" s="34">
        <f t="shared" si="7"/>
        <v>41774</v>
      </c>
      <c r="AH38" s="29">
        <f t="shared" si="7"/>
        <v>42838</v>
      </c>
      <c r="AI38" s="29">
        <f t="shared" ref="AI38:AJ38" si="9">AI10</f>
        <v>43244</v>
      </c>
      <c r="AJ38" s="30">
        <f t="shared" si="9"/>
        <v>43978</v>
      </c>
      <c r="AK38" s="34">
        <f t="shared" si="7"/>
        <v>41362</v>
      </c>
      <c r="AL38" s="29">
        <f t="shared" si="7"/>
        <v>42184</v>
      </c>
      <c r="AM38" s="29">
        <f t="shared" si="7"/>
        <v>43006</v>
      </c>
      <c r="AN38" s="29">
        <f>AN10</f>
        <v>43454</v>
      </c>
      <c r="AO38" s="29">
        <f t="shared" si="7"/>
        <v>42781</v>
      </c>
      <c r="AP38" s="29">
        <f t="shared" si="7"/>
        <v>43781</v>
      </c>
      <c r="AQ38" s="29">
        <f t="shared" si="7"/>
        <v>43992</v>
      </c>
      <c r="AR38" s="29">
        <f t="shared" si="7"/>
        <v>41355</v>
      </c>
      <c r="AS38" s="29">
        <f t="shared" si="7"/>
        <v>42170</v>
      </c>
      <c r="AT38" s="29">
        <f>AT10</f>
        <v>42170</v>
      </c>
      <c r="AU38" s="29">
        <f t="shared" si="7"/>
        <v>42451</v>
      </c>
      <c r="AV38" s="29">
        <f t="shared" si="7"/>
        <v>43763</v>
      </c>
      <c r="AW38" s="29">
        <f t="shared" si="7"/>
        <v>41967</v>
      </c>
      <c r="AX38" s="29">
        <f t="shared" si="7"/>
        <v>42927</v>
      </c>
      <c r="AY38" s="29">
        <f t="shared" si="7"/>
        <v>41750</v>
      </c>
      <c r="AZ38" s="29">
        <f t="shared" si="7"/>
        <v>42073</v>
      </c>
      <c r="BA38" s="29">
        <f t="shared" si="7"/>
        <v>42433</v>
      </c>
      <c r="BB38" s="29">
        <f t="shared" si="7"/>
        <v>42079</v>
      </c>
      <c r="BC38" s="29">
        <f t="shared" si="7"/>
        <v>42810</v>
      </c>
      <c r="BD38" s="30">
        <f>BD10</f>
        <v>43805</v>
      </c>
      <c r="BE38" s="134">
        <f>BE10</f>
        <v>44473</v>
      </c>
    </row>
    <row r="39" spans="1:58" x14ac:dyDescent="0.25">
      <c r="A39" s="33">
        <f t="shared" ref="A39:A59" si="10">A11</f>
        <v>41673</v>
      </c>
      <c r="B39" s="39" t="str">
        <f t="shared" ref="B39:I39" si="11">IF(B11&gt;0,((1+B11/200)^2-1)*100,"")</f>
        <v/>
      </c>
      <c r="C39" s="47" t="str">
        <f t="shared" si="11"/>
        <v/>
      </c>
      <c r="D39" s="47">
        <f>IF(D11&gt;0,((1+D11/200)^2-1)*100,"")</f>
        <v>3.3058796024999948</v>
      </c>
      <c r="E39" s="47">
        <f t="shared" si="11"/>
        <v>3.9359860100000033</v>
      </c>
      <c r="F39" s="47">
        <f t="shared" si="11"/>
        <v>4.1369225625000006</v>
      </c>
      <c r="G39" s="47">
        <f t="shared" ref="G39:H39" si="12">IF(G11&gt;0,((1+G11/200)^2-1)*100,"")</f>
        <v>4.3309030625000133</v>
      </c>
      <c r="H39" s="47">
        <f t="shared" si="12"/>
        <v>4.432048639999997</v>
      </c>
      <c r="I39" s="48">
        <f t="shared" si="11"/>
        <v>4.6201665599999941</v>
      </c>
      <c r="J39" s="42"/>
      <c r="K39" s="42"/>
      <c r="L39" s="81">
        <f t="shared" ref="L39:L58" si="13">A11</f>
        <v>41673</v>
      </c>
      <c r="M39" s="38">
        <f>IF(M11&gt;0,((1+M11/200)^2-1)*100,"")</f>
        <v>4.4841730625000187</v>
      </c>
      <c r="N39" s="47">
        <f>IF(N11&gt;0,((1+N11/200)^2-1)*100,"")</f>
        <v>4.8094775225000053</v>
      </c>
      <c r="O39" s="40">
        <f t="shared" ref="O39:AP39" si="14">IF(O11&gt;0,((1+O11/200)^2-1)*100,"")</f>
        <v>4.9958855624999909</v>
      </c>
      <c r="P39" s="38">
        <f t="shared" si="14"/>
        <v>5.1188825624999934</v>
      </c>
      <c r="Q39" s="47">
        <f t="shared" si="14"/>
        <v>5.7514006024999897</v>
      </c>
      <c r="R39" s="40">
        <f t="shared" si="14"/>
        <v>3.5123108099999856</v>
      </c>
      <c r="S39" s="39">
        <f t="shared" si="14"/>
        <v>4.9385116024999842</v>
      </c>
      <c r="T39" s="38">
        <f t="shared" ref="T39:X39" si="15">IF(T11&gt;0,((1+T11/200)^2-1)*100,"")</f>
        <v>5.1998948900000119</v>
      </c>
      <c r="U39" s="47">
        <f t="shared" si="15"/>
        <v>6.4332672225000165</v>
      </c>
      <c r="V39" s="47">
        <f t="shared" si="15"/>
        <v>6.3796274024999766</v>
      </c>
      <c r="W39" s="41">
        <f t="shared" ref="M39:BE41" si="16">IF(W11&gt;0,((1+W11/200)^2-1)*100,"")</f>
        <v>6.9062942024999963</v>
      </c>
      <c r="X39" s="47" t="str">
        <f t="shared" si="15"/>
        <v/>
      </c>
      <c r="Y39" s="47">
        <f t="shared" si="14"/>
        <v>5.2306672399999865</v>
      </c>
      <c r="Z39" s="47">
        <f t="shared" si="14"/>
        <v>5.9870250000000125</v>
      </c>
      <c r="AA39" s="39">
        <f t="shared" ref="AA39:AB39" si="17">IF(AA11&gt;0,((1+AA11/200)^2-1)*100,"")</f>
        <v>6.2651722500000062</v>
      </c>
      <c r="AB39" s="47">
        <f t="shared" si="17"/>
        <v>6.8711426224999927</v>
      </c>
      <c r="AC39" s="39">
        <f t="shared" si="14"/>
        <v>4.2880076224999897</v>
      </c>
      <c r="AD39" s="47" t="str">
        <f t="shared" si="14"/>
        <v/>
      </c>
      <c r="AE39" s="47">
        <f t="shared" si="14"/>
        <v>6.3507500225000291</v>
      </c>
      <c r="AF39" s="47">
        <f t="shared" ref="AF39" si="18">IF(AF11&gt;0,((1+AF11/200)^2-1)*100,"")</f>
        <v>6.2105442225000251</v>
      </c>
      <c r="AG39" s="39">
        <f t="shared" si="14"/>
        <v>3.6120410000000103</v>
      </c>
      <c r="AH39" s="47">
        <f t="shared" si="14"/>
        <v>5.6239230225000103</v>
      </c>
      <c r="AI39" s="41">
        <f t="shared" si="16"/>
        <v>5.938644022500017</v>
      </c>
      <c r="AJ39" s="41">
        <f t="shared" si="16"/>
        <v>6.4054140900000167</v>
      </c>
      <c r="AK39" s="39" t="str">
        <f t="shared" si="14"/>
        <v/>
      </c>
      <c r="AL39" s="47">
        <f t="shared" si="14"/>
        <v>4.8033350225000104</v>
      </c>
      <c r="AM39" s="47">
        <f t="shared" si="14"/>
        <v>5.64139523999998</v>
      </c>
      <c r="AN39" s="47">
        <f t="shared" si="14"/>
        <v>6.0838200900000139</v>
      </c>
      <c r="AO39" s="40">
        <f t="shared" si="14"/>
        <v>4.8360971024999921</v>
      </c>
      <c r="AP39" s="39">
        <f t="shared" si="14"/>
        <v>5.6372840000000091</v>
      </c>
      <c r="AQ39" s="47">
        <f>IF(AQ11&gt;0,((1+AQ11/200)^2-1)*100,"")</f>
        <v>5.6763440099999896</v>
      </c>
      <c r="AR39" s="39" t="str">
        <f t="shared" ref="AR39:BC39" si="19">IF(AR11&gt;0,((1+AR11/200)^2-1)*100,"")</f>
        <v/>
      </c>
      <c r="AS39" s="38">
        <f t="shared" si="19"/>
        <v>4.4340924899999967</v>
      </c>
      <c r="AT39" s="47">
        <f t="shared" si="19"/>
        <v>4.4483999999999968</v>
      </c>
      <c r="AU39" s="39">
        <f t="shared" si="19"/>
        <v>4.7869559025000008</v>
      </c>
      <c r="AV39" s="47">
        <f t="shared" si="19"/>
        <v>6.011734440000005</v>
      </c>
      <c r="AW39" s="39">
        <f t="shared" si="19"/>
        <v>3.8381380099999918</v>
      </c>
      <c r="AX39" s="47">
        <f t="shared" si="19"/>
        <v>5.2799123600000053</v>
      </c>
      <c r="AY39" s="39">
        <f t="shared" si="19"/>
        <v>3.0955929600000154</v>
      </c>
      <c r="AZ39" s="47">
        <f t="shared" si="19"/>
        <v>3.9043842225000125</v>
      </c>
      <c r="BA39" s="39">
        <f t="shared" si="19"/>
        <v>4.3932192900000056</v>
      </c>
      <c r="BB39" s="47">
        <f t="shared" si="19"/>
        <v>4.3584833599999984</v>
      </c>
      <c r="BC39" s="39">
        <f t="shared" si="19"/>
        <v>5.2450292099999851</v>
      </c>
      <c r="BD39" s="38">
        <f>IF(BD11&gt;0,((1+BD11/200)^2-1)*100,"")</f>
        <v>5.9880545024999732</v>
      </c>
      <c r="BE39" s="47">
        <f>IF(BE11&gt;0,((1+BE11/200)^2-1)*100,"")</f>
        <v>6.3950990399999963</v>
      </c>
    </row>
    <row r="40" spans="1:58" x14ac:dyDescent="0.25">
      <c r="A40" s="33">
        <f t="shared" si="10"/>
        <v>41674</v>
      </c>
      <c r="B40" s="41" t="str">
        <f t="shared" ref="B40:I49" si="20">IF(B12&gt;0,((1+B12/200)^2-1)*100,"")</f>
        <v/>
      </c>
      <c r="C40" s="48" t="str">
        <f t="shared" si="20"/>
        <v/>
      </c>
      <c r="D40" s="42">
        <f>IF(D12&gt;0,((1+D12/200)^2-1)*100,"")</f>
        <v>3.2926668899999845</v>
      </c>
      <c r="E40" s="48">
        <f t="shared" si="20"/>
        <v>3.8819600625000117</v>
      </c>
      <c r="F40" s="43">
        <f t="shared" si="20"/>
        <v>4.0879455225000028</v>
      </c>
      <c r="G40" s="43">
        <f t="shared" ref="G40:H40" si="21">IF(G12&gt;0,((1+G12/200)^2-1)*100,"")</f>
        <v>4.2910712900000147</v>
      </c>
      <c r="H40" s="43">
        <f t="shared" si="21"/>
        <v>4.3891324099999851</v>
      </c>
      <c r="I40" s="48">
        <f t="shared" si="20"/>
        <v>4.5823249025000123</v>
      </c>
      <c r="J40" s="42"/>
      <c r="K40" s="42"/>
      <c r="L40" s="81">
        <f t="shared" si="13"/>
        <v>41674</v>
      </c>
      <c r="M40" s="41">
        <f t="shared" si="16"/>
        <v>4.4995062500000182</v>
      </c>
      <c r="N40" s="41">
        <f t="shared" si="16"/>
        <v>4.8053825024999774</v>
      </c>
      <c r="O40" s="41">
        <f t="shared" si="16"/>
        <v>5.0112562500000069</v>
      </c>
      <c r="P40" s="41">
        <f t="shared" si="16"/>
        <v>5.1332369024999824</v>
      </c>
      <c r="Q40" s="41">
        <f t="shared" si="16"/>
        <v>5.772997159999993</v>
      </c>
      <c r="R40" s="41">
        <f t="shared" si="16"/>
        <v>3.6069515625000159</v>
      </c>
      <c r="S40" s="41">
        <f t="shared" si="16"/>
        <v>4.9538780900000079</v>
      </c>
      <c r="T40" s="41">
        <f t="shared" si="16"/>
        <v>5.21322902250001</v>
      </c>
      <c r="U40" s="41">
        <f t="shared" si="16"/>
        <v>6.4250140625000007</v>
      </c>
      <c r="V40" s="41">
        <f t="shared" si="16"/>
        <v>6.3889102499999906</v>
      </c>
      <c r="W40" s="41">
        <f t="shared" si="16"/>
        <v>6.8990566399999897</v>
      </c>
      <c r="X40" s="41" t="str">
        <f t="shared" si="16"/>
        <v/>
      </c>
      <c r="Y40" s="41">
        <f t="shared" si="16"/>
        <v>5.2224608399999761</v>
      </c>
      <c r="Z40" s="41">
        <f t="shared" si="16"/>
        <v>5.9890840099999787</v>
      </c>
      <c r="AA40" s="41">
        <f t="shared" si="16"/>
        <v>6.2754809999999939</v>
      </c>
      <c r="AB40" s="41">
        <f t="shared" si="16"/>
        <v>6.8711426224999927</v>
      </c>
      <c r="AC40" s="41">
        <f t="shared" si="16"/>
        <v>4.3023051225000053</v>
      </c>
      <c r="AD40" s="41" t="str">
        <f t="shared" si="16"/>
        <v/>
      </c>
      <c r="AE40" s="41">
        <f t="shared" si="16"/>
        <v>6.3383752024999795</v>
      </c>
      <c r="AF40" s="48">
        <f t="shared" ref="AF40" si="22">IF(AF12&gt;0,((1+AF12/200)^2-1)*100,"")</f>
        <v>6.2136360000000002</v>
      </c>
      <c r="AG40" s="42">
        <f t="shared" si="16"/>
        <v>3.6385080899999922</v>
      </c>
      <c r="AH40" s="41">
        <f t="shared" si="16"/>
        <v>5.6331728399999781</v>
      </c>
      <c r="AI40" s="41">
        <f t="shared" si="16"/>
        <v>5.9489369225000033</v>
      </c>
      <c r="AJ40" s="41">
        <f t="shared" si="16"/>
        <v>6.3950990399999963</v>
      </c>
      <c r="AK40" s="41" t="str">
        <f t="shared" si="16"/>
        <v/>
      </c>
      <c r="AL40" s="41">
        <f t="shared" si="16"/>
        <v>4.8268822499999864</v>
      </c>
      <c r="AM40" s="41">
        <f t="shared" si="16"/>
        <v>5.6506458225000111</v>
      </c>
      <c r="AN40" s="41">
        <f t="shared" si="16"/>
        <v>6.0889700024999938</v>
      </c>
      <c r="AO40" s="41">
        <f t="shared" si="16"/>
        <v>4.851456090000017</v>
      </c>
      <c r="AP40" s="41">
        <f t="shared" si="16"/>
        <v>5.6475622499999822</v>
      </c>
      <c r="AQ40" s="41">
        <f t="shared" si="16"/>
        <v>5.6907363599999927</v>
      </c>
      <c r="AR40" s="41" t="str">
        <f t="shared" si="16"/>
        <v/>
      </c>
      <c r="AS40" s="41">
        <f t="shared" si="16"/>
        <v>4.4535100624999879</v>
      </c>
      <c r="AT40" s="41">
        <f t="shared" si="16"/>
        <v>4.4667968099999955</v>
      </c>
      <c r="AU40" s="41">
        <f t="shared" si="16"/>
        <v>4.7910505624999766</v>
      </c>
      <c r="AV40" s="41">
        <f t="shared" si="16"/>
        <v>6.0168826024999733</v>
      </c>
      <c r="AW40" s="41">
        <f t="shared" si="16"/>
        <v>3.8799216224999933</v>
      </c>
      <c r="AX40" s="41">
        <f t="shared" si="16"/>
        <v>5.2963299600000013</v>
      </c>
      <c r="AY40" s="41">
        <f t="shared" si="16"/>
        <v>3.1585548900000093</v>
      </c>
      <c r="AZ40" s="41">
        <f t="shared" si="16"/>
        <v>3.9319080900000136</v>
      </c>
      <c r="BA40" s="41">
        <f t="shared" si="16"/>
        <v>4.4065022025000067</v>
      </c>
      <c r="BB40" s="41">
        <f t="shared" si="16"/>
        <v>4.3860673024999963</v>
      </c>
      <c r="BC40" s="41">
        <f t="shared" si="16"/>
        <v>5.2593921599999982</v>
      </c>
      <c r="BD40" s="41">
        <f t="shared" si="16"/>
        <v>5.9993793600000123</v>
      </c>
      <c r="BE40" s="48">
        <f t="shared" si="16"/>
        <v>6.3981935025000158</v>
      </c>
    </row>
    <row r="41" spans="1:58" x14ac:dyDescent="0.25">
      <c r="A41" s="33">
        <f t="shared" si="10"/>
        <v>41675</v>
      </c>
      <c r="B41" s="41" t="str">
        <f t="shared" si="20"/>
        <v/>
      </c>
      <c r="C41" s="48" t="str">
        <f t="shared" si="20"/>
        <v/>
      </c>
      <c r="D41" s="42">
        <f t="shared" si="20"/>
        <v>3.2855527024999942</v>
      </c>
      <c r="E41" s="48">
        <f>IF(E13&gt;0,((1+E13/200)^2-1)*100,"")</f>
        <v>3.8952104100000051</v>
      </c>
      <c r="F41" s="43">
        <f t="shared" si="20"/>
        <v>4.1032496100000149</v>
      </c>
      <c r="G41" s="43">
        <f t="shared" ref="G41:H41" si="23">IF(G13&gt;0,((1+G13/200)^2-1)*100,"")</f>
        <v>4.3023051225000053</v>
      </c>
      <c r="H41" s="43">
        <f t="shared" si="23"/>
        <v>4.3973062499999882</v>
      </c>
      <c r="I41" s="48">
        <f t="shared" si="20"/>
        <v>4.5864155624999903</v>
      </c>
      <c r="J41" s="42"/>
      <c r="K41" s="42"/>
      <c r="L41" s="81">
        <f t="shared" si="13"/>
        <v>41675</v>
      </c>
      <c r="M41" s="41">
        <f t="shared" ref="M41:BE41" si="24">IF(M13&gt;0,((1+M13/200)^2-1)*100,"")</f>
        <v>4.4790622499999877</v>
      </c>
      <c r="N41" s="41">
        <f t="shared" si="24"/>
        <v>4.8238107224999993</v>
      </c>
      <c r="O41" s="41">
        <f t="shared" si="24"/>
        <v>5.11375624999999</v>
      </c>
      <c r="P41" s="41">
        <f t="shared" si="24"/>
        <v>5.1260596099999889</v>
      </c>
      <c r="Q41" s="41">
        <f t="shared" si="24"/>
        <v>5.7637412225000073</v>
      </c>
      <c r="R41" s="41">
        <f t="shared" si="24"/>
        <v>3.5591169600000194</v>
      </c>
      <c r="S41" s="41">
        <f t="shared" si="24"/>
        <v>4.9385116024999842</v>
      </c>
      <c r="T41" s="41">
        <f t="shared" si="24"/>
        <v>5.2039976099999885</v>
      </c>
      <c r="U41" s="41">
        <f t="shared" si="24"/>
        <v>6.4353305624999857</v>
      </c>
      <c r="V41" s="41">
        <f t="shared" si="24"/>
        <v>6.3961305224999876</v>
      </c>
      <c r="W41" s="41">
        <f t="shared" si="16"/>
        <v>6.9000905625000053</v>
      </c>
      <c r="X41" s="41" t="str">
        <f t="shared" si="24"/>
        <v/>
      </c>
      <c r="Y41" s="41">
        <f t="shared" si="24"/>
        <v>5.2337447225</v>
      </c>
      <c r="Z41" s="41">
        <f t="shared" si="24"/>
        <v>5.9921725624999977</v>
      </c>
      <c r="AA41" s="41">
        <f t="shared" si="24"/>
        <v>6.2785737225000027</v>
      </c>
      <c r="AB41" s="41">
        <f t="shared" si="24"/>
        <v>6.879413062499995</v>
      </c>
      <c r="AC41" s="41">
        <f t="shared" si="24"/>
        <v>4.3104755625000157</v>
      </c>
      <c r="AD41" s="41" t="str">
        <f t="shared" si="24"/>
        <v/>
      </c>
      <c r="AE41" s="41">
        <f t="shared" si="24"/>
        <v>6.3538438399999952</v>
      </c>
      <c r="AF41" s="48">
        <f t="shared" ref="AF41" si="25">IF(AF13&gt;0,((1+AF13/200)^2-1)*100,"")</f>
        <v>6.2208503224999934</v>
      </c>
      <c r="AG41" s="42">
        <f t="shared" si="24"/>
        <v>3.6283280400000173</v>
      </c>
      <c r="AH41" s="41">
        <f t="shared" si="24"/>
        <v>5.6270062499999884</v>
      </c>
      <c r="AI41" s="41">
        <f t="shared" si="24"/>
        <v>5.9499662399999931</v>
      </c>
      <c r="AJ41" s="41">
        <f t="shared" si="24"/>
        <v>6.4033510400000049</v>
      </c>
      <c r="AK41" s="41" t="str">
        <f t="shared" si="24"/>
        <v/>
      </c>
      <c r="AL41" s="41">
        <f t="shared" si="24"/>
        <v>4.7992401224999925</v>
      </c>
      <c r="AM41" s="41">
        <f t="shared" si="24"/>
        <v>5.6485901024999841</v>
      </c>
      <c r="AN41" s="41">
        <f t="shared" si="24"/>
        <v>6.0889700024999938</v>
      </c>
      <c r="AO41" s="41">
        <f t="shared" si="24"/>
        <v>4.8412166399999901</v>
      </c>
      <c r="AP41" s="41">
        <f t="shared" si="24"/>
        <v>5.6485901024999841</v>
      </c>
      <c r="AQ41" s="41">
        <f t="shared" si="24"/>
        <v>5.6845680899999973</v>
      </c>
      <c r="AR41" s="41" t="str">
        <f t="shared" si="24"/>
        <v/>
      </c>
      <c r="AS41" s="41">
        <f t="shared" si="24"/>
        <v>4.4340924899999967</v>
      </c>
      <c r="AT41" s="41">
        <f t="shared" si="24"/>
        <v>4.4473780024999909</v>
      </c>
      <c r="AU41" s="41">
        <f t="shared" si="24"/>
        <v>4.7859322499999912</v>
      </c>
      <c r="AV41" s="41">
        <f t="shared" si="24"/>
        <v>6.0220308900000186</v>
      </c>
      <c r="AW41" s="41">
        <f t="shared" si="24"/>
        <v>3.8503664899999901</v>
      </c>
      <c r="AX41" s="41">
        <f t="shared" si="24"/>
        <v>5.2911993224999732</v>
      </c>
      <c r="AY41" s="41">
        <f t="shared" si="24"/>
        <v>3.1057468099999763</v>
      </c>
      <c r="AZ41" s="41">
        <f t="shared" si="24"/>
        <v>3.8941911225000014</v>
      </c>
      <c r="BA41" s="41">
        <f t="shared" si="24"/>
        <v>4.3921975624999998</v>
      </c>
      <c r="BB41" s="41">
        <f t="shared" si="24"/>
        <v>4.3543971599999676</v>
      </c>
      <c r="BC41" s="41">
        <f t="shared" si="24"/>
        <v>5.2501587224999868</v>
      </c>
      <c r="BD41" s="41">
        <f t="shared" si="24"/>
        <v>6.0004089225000223</v>
      </c>
      <c r="BE41" s="48">
        <f t="shared" si="24"/>
        <v>6.4012880099999947</v>
      </c>
    </row>
    <row r="42" spans="1:58" x14ac:dyDescent="0.25">
      <c r="A42" s="33">
        <f t="shared" si="10"/>
        <v>41676</v>
      </c>
      <c r="B42" s="41" t="str">
        <f t="shared" si="20"/>
        <v/>
      </c>
      <c r="C42" s="48" t="str">
        <f t="shared" si="20"/>
        <v/>
      </c>
      <c r="D42" s="42">
        <f t="shared" si="20"/>
        <v>3.3140109224999881</v>
      </c>
      <c r="E42" s="48">
        <f t="shared" si="20"/>
        <v>3.9125390624999756</v>
      </c>
      <c r="F42" s="43">
        <f t="shared" si="20"/>
        <v>4.1226364024999906</v>
      </c>
      <c r="G42" s="43">
        <f t="shared" ref="G42:H42" si="26">IF(G14&gt;0,((1+G14/200)^2-1)*100,"")</f>
        <v>4.3084329225000051</v>
      </c>
      <c r="H42" s="43">
        <f t="shared" si="26"/>
        <v>4.4116112399999796</v>
      </c>
      <c r="I42" s="48">
        <f t="shared" si="20"/>
        <v>4.6017562500000109</v>
      </c>
      <c r="J42" s="42"/>
      <c r="K42" s="42"/>
      <c r="L42" s="81">
        <f t="shared" si="13"/>
        <v>41676</v>
      </c>
      <c r="M42" s="41" t="str">
        <f t="shared" ref="M42:BE42" si="27">IF(M14&gt;0,((1+M14/200)^2-1)*100,"")</f>
        <v/>
      </c>
      <c r="N42" s="41" t="str">
        <f t="shared" si="27"/>
        <v/>
      </c>
      <c r="O42" s="41" t="str">
        <f t="shared" si="27"/>
        <v/>
      </c>
      <c r="P42" s="41" t="str">
        <f t="shared" si="27"/>
        <v/>
      </c>
      <c r="Q42" s="41" t="str">
        <f t="shared" si="27"/>
        <v/>
      </c>
      <c r="R42" s="41" t="str">
        <f t="shared" si="27"/>
        <v/>
      </c>
      <c r="S42" s="41" t="str">
        <f t="shared" si="27"/>
        <v/>
      </c>
      <c r="T42" s="41" t="str">
        <f t="shared" si="27"/>
        <v/>
      </c>
      <c r="U42" s="41" t="str">
        <f t="shared" si="27"/>
        <v/>
      </c>
      <c r="V42" s="41" t="str">
        <f t="shared" si="27"/>
        <v/>
      </c>
      <c r="W42" s="41" t="str">
        <f t="shared" si="27"/>
        <v/>
      </c>
      <c r="X42" s="41" t="str">
        <f t="shared" si="27"/>
        <v/>
      </c>
      <c r="Y42" s="41" t="str">
        <f t="shared" si="27"/>
        <v/>
      </c>
      <c r="Z42" s="41" t="str">
        <f t="shared" si="27"/>
        <v/>
      </c>
      <c r="AA42" s="41" t="str">
        <f t="shared" si="27"/>
        <v/>
      </c>
      <c r="AB42" s="41" t="str">
        <f t="shared" si="27"/>
        <v/>
      </c>
      <c r="AC42" s="41" t="str">
        <f t="shared" si="27"/>
        <v/>
      </c>
      <c r="AD42" s="41" t="str">
        <f t="shared" si="27"/>
        <v/>
      </c>
      <c r="AE42" s="41" t="str">
        <f t="shared" si="27"/>
        <v/>
      </c>
      <c r="AF42" s="41" t="str">
        <f t="shared" ref="AF42" si="28">IF(AF14&gt;0,((1+AF14/200)^2-1)*100,"")</f>
        <v/>
      </c>
      <c r="AG42" s="41" t="str">
        <f t="shared" si="27"/>
        <v/>
      </c>
      <c r="AH42" s="41" t="str">
        <f t="shared" si="27"/>
        <v/>
      </c>
      <c r="AI42" s="41" t="str">
        <f t="shared" si="27"/>
        <v/>
      </c>
      <c r="AJ42" s="41" t="str">
        <f t="shared" si="27"/>
        <v/>
      </c>
      <c r="AK42" s="41" t="str">
        <f t="shared" si="27"/>
        <v/>
      </c>
      <c r="AL42" s="41" t="str">
        <f t="shared" si="27"/>
        <v/>
      </c>
      <c r="AM42" s="41" t="str">
        <f t="shared" si="27"/>
        <v/>
      </c>
      <c r="AN42" s="41" t="str">
        <f t="shared" si="27"/>
        <v/>
      </c>
      <c r="AO42" s="41" t="str">
        <f t="shared" si="27"/>
        <v/>
      </c>
      <c r="AP42" s="41" t="str">
        <f t="shared" si="27"/>
        <v/>
      </c>
      <c r="AQ42" s="41" t="str">
        <f t="shared" si="27"/>
        <v/>
      </c>
      <c r="AR42" s="41" t="str">
        <f t="shared" si="27"/>
        <v/>
      </c>
      <c r="AS42" s="41" t="str">
        <f t="shared" si="27"/>
        <v/>
      </c>
      <c r="AT42" s="41" t="str">
        <f t="shared" si="27"/>
        <v/>
      </c>
      <c r="AU42" s="41" t="str">
        <f t="shared" si="27"/>
        <v/>
      </c>
      <c r="AV42" s="41" t="str">
        <f t="shared" si="27"/>
        <v/>
      </c>
      <c r="AW42" s="41" t="str">
        <f t="shared" si="27"/>
        <v/>
      </c>
      <c r="AX42" s="41" t="str">
        <f t="shared" si="27"/>
        <v/>
      </c>
      <c r="AY42" s="41" t="str">
        <f t="shared" si="27"/>
        <v/>
      </c>
      <c r="AZ42" s="41" t="str">
        <f t="shared" si="27"/>
        <v/>
      </c>
      <c r="BA42" s="41" t="str">
        <f t="shared" si="27"/>
        <v/>
      </c>
      <c r="BB42" s="41" t="str">
        <f t="shared" si="27"/>
        <v/>
      </c>
      <c r="BC42" s="41" t="str">
        <f t="shared" si="27"/>
        <v/>
      </c>
      <c r="BD42" s="41" t="str">
        <f t="shared" si="27"/>
        <v/>
      </c>
      <c r="BE42" s="48" t="str">
        <f t="shared" si="27"/>
        <v/>
      </c>
    </row>
    <row r="43" spans="1:58" x14ac:dyDescent="0.25">
      <c r="A43" s="33">
        <f t="shared" si="10"/>
        <v>41677</v>
      </c>
      <c r="B43" s="41" t="str">
        <f t="shared" si="20"/>
        <v/>
      </c>
      <c r="C43" s="48" t="str">
        <f t="shared" si="20"/>
        <v/>
      </c>
      <c r="D43" s="42">
        <f t="shared" si="20"/>
        <v>3.3180767025000169</v>
      </c>
      <c r="E43" s="48">
        <f t="shared" si="20"/>
        <v>3.9278302499999862</v>
      </c>
      <c r="F43" s="43">
        <f t="shared" si="20"/>
        <v>4.1450865225000078</v>
      </c>
      <c r="G43" s="43">
        <f t="shared" ref="G43:H43" si="29">IF(G15&gt;0,((1+G15/200)^2-1)*100,"")</f>
        <v>4.3400960900000118</v>
      </c>
      <c r="H43" s="43">
        <f t="shared" si="29"/>
        <v>4.4310267224999755</v>
      </c>
      <c r="I43" s="48">
        <f t="shared" si="20"/>
        <v>4.6181208899999771</v>
      </c>
      <c r="J43" s="42"/>
      <c r="K43" s="42"/>
      <c r="L43" s="81">
        <f t="shared" si="13"/>
        <v>41677</v>
      </c>
      <c r="M43" s="41">
        <f t="shared" ref="M43:BE43" si="30">IF(M15&gt;0,((1+M15/200)^2-1)*100,"")</f>
        <v>4.5087067024999872</v>
      </c>
      <c r="N43" s="41">
        <f t="shared" si="30"/>
        <v>4.8105012900000244</v>
      </c>
      <c r="O43" s="41">
        <f t="shared" si="30"/>
        <v>4.9098305024999789</v>
      </c>
      <c r="P43" s="41">
        <f t="shared" si="30"/>
        <v>5.1650250000000231</v>
      </c>
      <c r="Q43" s="41">
        <f t="shared" si="30"/>
        <v>5.8100249600000042</v>
      </c>
      <c r="R43" s="41">
        <f t="shared" si="30"/>
        <v>3.4217811224999783</v>
      </c>
      <c r="S43" s="41">
        <f t="shared" si="30"/>
        <v>4.9661720899999873</v>
      </c>
      <c r="T43" s="41">
        <f t="shared" si="30"/>
        <v>5.2357964024999815</v>
      </c>
      <c r="U43" s="41">
        <f t="shared" si="30"/>
        <v>6.4796972099999905</v>
      </c>
      <c r="V43" s="41">
        <f t="shared" si="30"/>
        <v>6.4404890000000048</v>
      </c>
      <c r="W43" s="41">
        <f t="shared" si="30"/>
        <v>6.9393833224999701</v>
      </c>
      <c r="X43" s="41" t="str">
        <f t="shared" si="30"/>
        <v/>
      </c>
      <c r="Y43" s="41">
        <f t="shared" si="30"/>
        <v>5.242977439999974</v>
      </c>
      <c r="Z43" s="41">
        <f t="shared" si="30"/>
        <v>6.0230605624999711</v>
      </c>
      <c r="AA43" s="41">
        <f t="shared" si="30"/>
        <v>6.3218765625000062</v>
      </c>
      <c r="AB43" s="41">
        <f t="shared" si="30"/>
        <v>6.9311105625000202</v>
      </c>
      <c r="AC43" s="41">
        <f t="shared" si="30"/>
        <v>4.3186463225000082</v>
      </c>
      <c r="AD43" s="41" t="str">
        <f t="shared" si="30"/>
        <v/>
      </c>
      <c r="AE43" s="41">
        <f t="shared" si="30"/>
        <v>6.3940675624999832</v>
      </c>
      <c r="AF43" s="41">
        <f t="shared" ref="AF43" si="31">IF(AF15&gt;0,((1+AF15/200)^2-1)*100,"")</f>
        <v>6.2672339600000182</v>
      </c>
      <c r="AG43" s="41">
        <f t="shared" si="30"/>
        <v>3.627310062500011</v>
      </c>
      <c r="AH43" s="41">
        <f t="shared" si="30"/>
        <v>5.6557852099999861</v>
      </c>
      <c r="AI43" s="41">
        <f t="shared" si="30"/>
        <v>5.9901135224999846</v>
      </c>
      <c r="AJ43" s="41">
        <f t="shared" si="30"/>
        <v>6.4446158400000009</v>
      </c>
      <c r="AK43" s="41" t="str">
        <f t="shared" si="30"/>
        <v/>
      </c>
      <c r="AL43" s="41">
        <f t="shared" si="30"/>
        <v>4.8258584024999829</v>
      </c>
      <c r="AM43" s="41">
        <f t="shared" si="30"/>
        <v>5.6866241600000089</v>
      </c>
      <c r="AN43" s="41">
        <f t="shared" si="30"/>
        <v>6.1322342024999976</v>
      </c>
      <c r="AO43" s="41">
        <f t="shared" si="30"/>
        <v>4.8770569024999988</v>
      </c>
      <c r="AP43" s="41">
        <f t="shared" si="30"/>
        <v>5.6845680899999973</v>
      </c>
      <c r="AQ43" s="41">
        <f t="shared" si="30"/>
        <v>5.7298062500000135</v>
      </c>
      <c r="AR43" s="41" t="str">
        <f t="shared" si="30"/>
        <v/>
      </c>
      <c r="AS43" s="41">
        <f t="shared" si="30"/>
        <v>4.4586202499999894</v>
      </c>
      <c r="AT43" s="41">
        <f t="shared" si="30"/>
        <v>4.4719073225000239</v>
      </c>
      <c r="AU43" s="41">
        <f t="shared" si="30"/>
        <v>4.8145964099999938</v>
      </c>
      <c r="AV43" s="41">
        <f t="shared" si="30"/>
        <v>6.0642515625000115</v>
      </c>
      <c r="AW43" s="41">
        <f t="shared" si="30"/>
        <v>3.8697297225000149</v>
      </c>
      <c r="AX43" s="41">
        <f t="shared" si="30"/>
        <v>5.3281427024999939</v>
      </c>
      <c r="AY43" s="41">
        <f t="shared" si="30"/>
        <v>3.1006698224999907</v>
      </c>
      <c r="AZ43" s="41">
        <f t="shared" si="30"/>
        <v>3.9206942224999874</v>
      </c>
      <c r="BA43" s="41">
        <f t="shared" si="30"/>
        <v>4.4197859599999889</v>
      </c>
      <c r="BB43" s="41">
        <f t="shared" si="30"/>
        <v>4.3799372225000077</v>
      </c>
      <c r="BC43" s="41">
        <f t="shared" si="30"/>
        <v>5.2850427224999885</v>
      </c>
      <c r="BD43" s="41">
        <f t="shared" si="30"/>
        <v>6.0436550625000196</v>
      </c>
      <c r="BE43" s="48">
        <f t="shared" si="30"/>
        <v>6.4477110225000134</v>
      </c>
    </row>
    <row r="44" spans="1:58" x14ac:dyDescent="0.25">
      <c r="A44" s="33">
        <f t="shared" si="10"/>
        <v>41680</v>
      </c>
      <c r="B44" s="41" t="str">
        <f t="shared" si="20"/>
        <v/>
      </c>
      <c r="C44" s="48" t="str">
        <f t="shared" si="20"/>
        <v/>
      </c>
      <c r="D44" s="42">
        <f t="shared" si="20"/>
        <v>3.3312910400000284</v>
      </c>
      <c r="E44" s="48">
        <f t="shared" si="20"/>
        <v>3.9268108024999915</v>
      </c>
      <c r="F44" s="43">
        <f t="shared" si="20"/>
        <v>4.1532508025000192</v>
      </c>
      <c r="G44" s="43">
        <f t="shared" ref="G44:H44" si="32">IF(G16&gt;0,((1+G16/200)^2-1)*100,"")</f>
        <v>4.3462250000000147</v>
      </c>
      <c r="H44" s="43">
        <f t="shared" si="32"/>
        <v>4.4392022024999811</v>
      </c>
      <c r="I44" s="48">
        <f t="shared" si="20"/>
        <v>4.6283494400000125</v>
      </c>
      <c r="J44" s="42"/>
      <c r="K44" s="42"/>
      <c r="L44" s="81">
        <f t="shared" si="13"/>
        <v>41680</v>
      </c>
      <c r="M44" s="41">
        <f t="shared" ref="M44:BE44" si="33">IF(M16&gt;0,((1+M16/200)^2-1)*100,"")</f>
        <v>4.4851952400000172</v>
      </c>
      <c r="N44" s="41">
        <f t="shared" si="33"/>
        <v>4.789003222499999</v>
      </c>
      <c r="O44" s="41">
        <f t="shared" si="33"/>
        <v>4.9180247025000012</v>
      </c>
      <c r="P44" s="41">
        <f t="shared" si="33"/>
        <v>5.1465668099999862</v>
      </c>
      <c r="Q44" s="41">
        <f t="shared" si="33"/>
        <v>5.7966530625000123</v>
      </c>
      <c r="R44" s="41">
        <f t="shared" si="33"/>
        <v>3.4655152400000055</v>
      </c>
      <c r="S44" s="41">
        <f t="shared" si="33"/>
        <v>4.9436336400000114</v>
      </c>
      <c r="T44" s="41">
        <f t="shared" si="33"/>
        <v>5.2163062499999802</v>
      </c>
      <c r="U44" s="41">
        <f t="shared" si="33"/>
        <v>6.4673148900000088</v>
      </c>
      <c r="V44" s="41">
        <f t="shared" si="33"/>
        <v>6.4312039025000045</v>
      </c>
      <c r="W44" s="41">
        <f t="shared" si="33"/>
        <v>6.9176680100000221</v>
      </c>
      <c r="X44" s="41" t="str">
        <f t="shared" si="33"/>
        <v/>
      </c>
      <c r="Y44" s="41">
        <f t="shared" si="33"/>
        <v>5.228615609999987</v>
      </c>
      <c r="Z44" s="41">
        <f t="shared" si="33"/>
        <v>6.0168826024999733</v>
      </c>
      <c r="AA44" s="41">
        <f t="shared" si="33"/>
        <v>6.3115655624999878</v>
      </c>
      <c r="AB44" s="41">
        <f t="shared" si="33"/>
        <v>6.9197360399999797</v>
      </c>
      <c r="AC44" s="41">
        <f t="shared" si="33"/>
        <v>4.3186463225000082</v>
      </c>
      <c r="AD44" s="41" t="str">
        <f t="shared" si="33"/>
        <v/>
      </c>
      <c r="AE44" s="41">
        <f t="shared" si="33"/>
        <v>6.3847844900000172</v>
      </c>
      <c r="AF44" s="41">
        <f t="shared" ref="AF44" si="34">IF(AF16&gt;0,((1+AF16/200)^2-1)*100,"")</f>
        <v>6.255894802499995</v>
      </c>
      <c r="AG44" s="41">
        <f t="shared" si="33"/>
        <v>3.6527610000000044</v>
      </c>
      <c r="AH44" s="41">
        <f t="shared" si="33"/>
        <v>5.639339610000027</v>
      </c>
      <c r="AI44" s="41">
        <f t="shared" si="33"/>
        <v>5.9808480900000127</v>
      </c>
      <c r="AJ44" s="41">
        <f t="shared" si="33"/>
        <v>6.4291406024999942</v>
      </c>
      <c r="AK44" s="41" t="str">
        <f t="shared" si="33"/>
        <v/>
      </c>
      <c r="AL44" s="41">
        <f t="shared" si="33"/>
        <v>4.8012875625000007</v>
      </c>
      <c r="AM44" s="41">
        <f t="shared" si="33"/>
        <v>5.6763440099999896</v>
      </c>
      <c r="AN44" s="41">
        <f t="shared" si="33"/>
        <v>6.120902249999971</v>
      </c>
      <c r="AO44" s="41">
        <f t="shared" si="33"/>
        <v>4.8627200624999922</v>
      </c>
      <c r="AP44" s="41">
        <f t="shared" si="33"/>
        <v>5.6722320900000067</v>
      </c>
      <c r="AQ44" s="41">
        <f t="shared" si="33"/>
        <v>5.7195239999999981</v>
      </c>
      <c r="AR44" s="41" t="str">
        <f t="shared" si="33"/>
        <v/>
      </c>
      <c r="AS44" s="41">
        <f t="shared" si="33"/>
        <v>4.4412461225000088</v>
      </c>
      <c r="AT44" s="41">
        <f t="shared" si="33"/>
        <v>4.4535100624999879</v>
      </c>
      <c r="AU44" s="41">
        <f t="shared" si="33"/>
        <v>4.7920742399999883</v>
      </c>
      <c r="AV44" s="41">
        <f t="shared" si="33"/>
        <v>6.0529232399999966</v>
      </c>
      <c r="AW44" s="41">
        <f t="shared" si="33"/>
        <v>3.8595383224999891</v>
      </c>
      <c r="AX44" s="41">
        <f t="shared" si="33"/>
        <v>5.3137750624999924</v>
      </c>
      <c r="AY44" s="41">
        <f t="shared" si="33"/>
        <v>3.1138702499999837</v>
      </c>
      <c r="AZ44" s="41">
        <f t="shared" si="33"/>
        <v>3.9074422499999928</v>
      </c>
      <c r="BA44" s="41">
        <f t="shared" si="33"/>
        <v>4.3860673024999963</v>
      </c>
      <c r="BB44" s="41">
        <f t="shared" si="33"/>
        <v>4.3615480624999758</v>
      </c>
      <c r="BC44" s="41">
        <f t="shared" si="33"/>
        <v>5.2717040399999915</v>
      </c>
      <c r="BD44" s="41">
        <f t="shared" si="33"/>
        <v>6.0323278399999847</v>
      </c>
      <c r="BE44" s="48">
        <f t="shared" si="33"/>
        <v>6.4353305624999857</v>
      </c>
    </row>
    <row r="45" spans="1:58" x14ac:dyDescent="0.25">
      <c r="A45" s="33">
        <f t="shared" si="10"/>
        <v>41681</v>
      </c>
      <c r="B45" s="41" t="str">
        <f t="shared" si="20"/>
        <v/>
      </c>
      <c r="C45" s="48" t="str">
        <f t="shared" si="20"/>
        <v/>
      </c>
      <c r="D45" s="42">
        <f t="shared" si="20"/>
        <v>3.2987649599999891</v>
      </c>
      <c r="E45" s="48">
        <f t="shared" si="20"/>
        <v>3.9410835224999996</v>
      </c>
      <c r="F45" s="43">
        <f t="shared" si="20"/>
        <v>4.1532508025000192</v>
      </c>
      <c r="G45" s="43">
        <f t="shared" ref="G45:H45" si="35">IF(G17&gt;0,((1+G17/200)^2-1)*100,"")</f>
        <v>4.3870890000000218</v>
      </c>
      <c r="H45" s="43">
        <f t="shared" si="35"/>
        <v>4.4688410000000012</v>
      </c>
      <c r="I45" s="48">
        <f t="shared" si="20"/>
        <v>4.6682455624999841</v>
      </c>
      <c r="J45" s="42"/>
      <c r="K45" s="42"/>
      <c r="L45" s="81">
        <f t="shared" si="13"/>
        <v>41681</v>
      </c>
      <c r="M45" s="41">
        <f t="shared" ref="M45:BE45" si="36">IF(M17&gt;0,((1+M17/200)^2-1)*100,"")</f>
        <v>4.5046175625000018</v>
      </c>
      <c r="N45" s="41">
        <f t="shared" si="36"/>
        <v>4.8340493224999781</v>
      </c>
      <c r="O45" s="41">
        <f t="shared" si="36"/>
        <v>5.1629740100000099</v>
      </c>
      <c r="P45" s="41">
        <f t="shared" si="36"/>
        <v>5.1732291599999813</v>
      </c>
      <c r="Q45" s="41">
        <f t="shared" si="36"/>
        <v>5.8285412899999889</v>
      </c>
      <c r="R45" s="41">
        <f t="shared" si="36"/>
        <v>3.4655152400000055</v>
      </c>
      <c r="S45" s="41">
        <f t="shared" si="36"/>
        <v>4.9651475624999719</v>
      </c>
      <c r="T45" s="41">
        <f t="shared" si="36"/>
        <v>5.236822249999995</v>
      </c>
      <c r="U45" s="41">
        <f t="shared" si="36"/>
        <v>6.4910483024999799</v>
      </c>
      <c r="V45" s="41">
        <f t="shared" si="36"/>
        <v>6.466283062499989</v>
      </c>
      <c r="W45" s="41">
        <f t="shared" si="36"/>
        <v>6.9559298024999938</v>
      </c>
      <c r="X45" s="41" t="str">
        <f t="shared" si="36"/>
        <v/>
      </c>
      <c r="Y45" s="41">
        <f t="shared" si="36"/>
        <v>5.2470809999999979</v>
      </c>
      <c r="Z45" s="41">
        <f t="shared" si="36"/>
        <v>6.0395360025000011</v>
      </c>
      <c r="AA45" s="41">
        <f t="shared" si="36"/>
        <v>6.3445625224999747</v>
      </c>
      <c r="AB45" s="41">
        <f t="shared" si="36"/>
        <v>6.9579982025000042</v>
      </c>
      <c r="AC45" s="41">
        <f t="shared" si="36"/>
        <v>4.3288602224999861</v>
      </c>
      <c r="AD45" s="41" t="str">
        <f t="shared" si="36"/>
        <v/>
      </c>
      <c r="AE45" s="41">
        <f t="shared" si="36"/>
        <v>6.4043825624999995</v>
      </c>
      <c r="AF45" s="41">
        <f t="shared" ref="AF45" si="37">IF(AF17&gt;0,((1+AF17/200)^2-1)*100,"")</f>
        <v>6.2919760400000024</v>
      </c>
      <c r="AG45" s="41">
        <f t="shared" si="36"/>
        <v>3.668033062500009</v>
      </c>
      <c r="AH45" s="41">
        <f t="shared" si="36"/>
        <v>5.6742880399999862</v>
      </c>
      <c r="AI45" s="41">
        <f t="shared" si="36"/>
        <v>6.0024680624999771</v>
      </c>
      <c r="AJ45" s="41">
        <f t="shared" si="36"/>
        <v>6.4580286225000005</v>
      </c>
      <c r="AK45" s="41" t="str">
        <f t="shared" si="36"/>
        <v/>
      </c>
      <c r="AL45" s="41">
        <f t="shared" si="36"/>
        <v>4.8268822499999864</v>
      </c>
      <c r="AM45" s="41">
        <f t="shared" si="36"/>
        <v>5.6979329025000025</v>
      </c>
      <c r="AN45" s="41">
        <f t="shared" si="36"/>
        <v>6.1445970224999868</v>
      </c>
      <c r="AO45" s="41">
        <f t="shared" si="36"/>
        <v>4.8852498225000041</v>
      </c>
      <c r="AP45" s="41">
        <f t="shared" si="36"/>
        <v>5.7123267224999941</v>
      </c>
      <c r="AQ45" s="41">
        <f t="shared" si="36"/>
        <v>5.7544856900000108</v>
      </c>
      <c r="AR45" s="41" t="str">
        <f t="shared" si="36"/>
        <v/>
      </c>
      <c r="AS45" s="41">
        <f t="shared" si="36"/>
        <v>4.4616864224999997</v>
      </c>
      <c r="AT45" s="41">
        <f t="shared" si="36"/>
        <v>4.4749736900000059</v>
      </c>
      <c r="AU45" s="41">
        <f t="shared" si="36"/>
        <v>4.8135726224999953</v>
      </c>
      <c r="AV45" s="41">
        <f t="shared" si="36"/>
        <v>6.0838200900000139</v>
      </c>
      <c r="AW45" s="41">
        <f t="shared" si="36"/>
        <v>3.8697297225000149</v>
      </c>
      <c r="AX45" s="41">
        <f t="shared" si="36"/>
        <v>5.3363532224999899</v>
      </c>
      <c r="AY45" s="41">
        <f t="shared" si="36"/>
        <v>3.1423048099999962</v>
      </c>
      <c r="AZ45" s="41">
        <f t="shared" si="36"/>
        <v>3.9247719225000255</v>
      </c>
      <c r="BA45" s="41">
        <f t="shared" si="36"/>
        <v>4.4065022025000067</v>
      </c>
      <c r="BB45" s="41">
        <f t="shared" si="36"/>
        <v>4.3789155600000074</v>
      </c>
      <c r="BC45" s="41">
        <f t="shared" si="36"/>
        <v>5.2942776899999933</v>
      </c>
      <c r="BD45" s="41">
        <f t="shared" si="36"/>
        <v>6.0673412099999879</v>
      </c>
      <c r="BE45" s="48">
        <f t="shared" si="36"/>
        <v>6.4745378225000039</v>
      </c>
    </row>
    <row r="46" spans="1:58" x14ac:dyDescent="0.25">
      <c r="A46" s="33">
        <f t="shared" si="10"/>
        <v>41682</v>
      </c>
      <c r="B46" s="41" t="str">
        <f t="shared" si="20"/>
        <v/>
      </c>
      <c r="C46" s="48" t="str">
        <f t="shared" si="20"/>
        <v/>
      </c>
      <c r="D46" s="42">
        <f t="shared" si="20"/>
        <v>3.2896179225000211</v>
      </c>
      <c r="E46" s="48">
        <f t="shared" si="20"/>
        <v>3.9624944399999862</v>
      </c>
      <c r="F46" s="43">
        <f t="shared" si="20"/>
        <v>4.1654978225000194</v>
      </c>
      <c r="G46" s="43">
        <f t="shared" ref="G46:H46" si="38">IF(G18&gt;0,((1+G18/200)^2-1)*100,"")</f>
        <v>4.3891324099999851</v>
      </c>
      <c r="H46" s="43">
        <f t="shared" si="38"/>
        <v>4.4872396099999934</v>
      </c>
      <c r="I46" s="48">
        <f t="shared" si="20"/>
        <v>4.6856385600000161</v>
      </c>
      <c r="J46" s="42"/>
      <c r="K46" s="42"/>
      <c r="L46" s="81">
        <f t="shared" si="13"/>
        <v>41682</v>
      </c>
      <c r="M46" s="41">
        <f t="shared" ref="M46:BE46" si="39">IF(M18&gt;0,((1+M18/200)^2-1)*100,"")</f>
        <v>4.5087067024999872</v>
      </c>
      <c r="N46" s="41">
        <f t="shared" si="39"/>
        <v>4.8156202024999928</v>
      </c>
      <c r="O46" s="41">
        <f t="shared" si="39"/>
        <v>4.9323653224999875</v>
      </c>
      <c r="P46" s="41">
        <f t="shared" si="39"/>
        <v>5.1824592225000021</v>
      </c>
      <c r="Q46" s="41">
        <f t="shared" si="39"/>
        <v>5.8305987600000053</v>
      </c>
      <c r="R46" s="41">
        <f t="shared" si="39"/>
        <v>3.7719129225000092</v>
      </c>
      <c r="S46" s="41">
        <f t="shared" si="39"/>
        <v>4.9661720899999873</v>
      </c>
      <c r="T46" s="41">
        <f t="shared" si="39"/>
        <v>5.2357964024999815</v>
      </c>
      <c r="U46" s="41">
        <f t="shared" si="39"/>
        <v>6.4951761225000126</v>
      </c>
      <c r="V46" s="41">
        <f t="shared" si="39"/>
        <v>6.4714422499999813</v>
      </c>
      <c r="W46" s="41">
        <f t="shared" si="39"/>
        <v>6.9786833024999995</v>
      </c>
      <c r="X46" s="41" t="str">
        <f t="shared" si="39"/>
        <v/>
      </c>
      <c r="Y46" s="41">
        <f t="shared" si="39"/>
        <v>5.2450292099999851</v>
      </c>
      <c r="Z46" s="41">
        <f t="shared" si="39"/>
        <v>6.0385062499999975</v>
      </c>
      <c r="AA46" s="41">
        <f t="shared" si="39"/>
        <v>6.3497187600000116</v>
      </c>
      <c r="AB46" s="41">
        <f t="shared" si="39"/>
        <v>6.9776489999999969</v>
      </c>
      <c r="AC46" s="41">
        <f t="shared" si="39"/>
        <v>4.3063903024999739</v>
      </c>
      <c r="AD46" s="41" t="str">
        <f t="shared" si="39"/>
        <v/>
      </c>
      <c r="AE46" s="41">
        <f t="shared" si="39"/>
        <v>6.4188244025000118</v>
      </c>
      <c r="AF46" s="41">
        <f t="shared" ref="AF46" si="40">IF(AF18&gt;0,((1+AF18/200)^2-1)*100,"")</f>
        <v>6.3033171224999851</v>
      </c>
      <c r="AG46" s="41">
        <f t="shared" si="39"/>
        <v>3.701635560000005</v>
      </c>
      <c r="AH46" s="41">
        <f t="shared" si="39"/>
        <v>5.6660643600000116</v>
      </c>
      <c r="AI46" s="41">
        <f t="shared" si="39"/>
        <v>6.0034976399999884</v>
      </c>
      <c r="AJ46" s="41">
        <f t="shared" si="39"/>
        <v>6.4631876099999763</v>
      </c>
      <c r="AK46" s="41" t="str">
        <f t="shared" si="39"/>
        <v/>
      </c>
      <c r="AL46" s="41">
        <f t="shared" si="39"/>
        <v>4.8289299599999946</v>
      </c>
      <c r="AM46" s="41">
        <f t="shared" si="39"/>
        <v>5.6948486400000276</v>
      </c>
      <c r="AN46" s="41">
        <f t="shared" si="39"/>
        <v>6.1466575625000131</v>
      </c>
      <c r="AO46" s="41">
        <f t="shared" si="39"/>
        <v>4.8832015624999947</v>
      </c>
      <c r="AP46" s="41">
        <f t="shared" si="39"/>
        <v>5.7164394224999748</v>
      </c>
      <c r="AQ46" s="41">
        <f t="shared" si="39"/>
        <v>5.7575708225000133</v>
      </c>
      <c r="AR46" s="41" t="str">
        <f t="shared" si="39"/>
        <v/>
      </c>
      <c r="AS46" s="41">
        <f t="shared" si="39"/>
        <v>4.4688410000000012</v>
      </c>
      <c r="AT46" s="41">
        <f t="shared" si="39"/>
        <v>4.4831508899999983</v>
      </c>
      <c r="AU46" s="41">
        <f t="shared" si="39"/>
        <v>4.8105012900000244</v>
      </c>
      <c r="AV46" s="41">
        <f t="shared" si="39"/>
        <v>6.0982401600000236</v>
      </c>
      <c r="AW46" s="41">
        <f t="shared" si="39"/>
        <v>3.8880755025000102</v>
      </c>
      <c r="AX46" s="41">
        <f t="shared" si="39"/>
        <v>5.3363532224999899</v>
      </c>
      <c r="AY46" s="41">
        <f t="shared" si="39"/>
        <v>3.2530338224999955</v>
      </c>
      <c r="AZ46" s="41">
        <f t="shared" si="39"/>
        <v>3.9339470399999854</v>
      </c>
      <c r="BA46" s="41">
        <f t="shared" si="39"/>
        <v>4.4197859599999889</v>
      </c>
      <c r="BB46" s="41">
        <f t="shared" si="39"/>
        <v>4.3891324099999851</v>
      </c>
      <c r="BC46" s="41">
        <f t="shared" si="39"/>
        <v>5.2922254399999868</v>
      </c>
      <c r="BD46" s="41">
        <f t="shared" si="39"/>
        <v>6.0704309025000125</v>
      </c>
      <c r="BE46" s="48">
        <f t="shared" si="39"/>
        <v>6.4889844225000104</v>
      </c>
    </row>
    <row r="47" spans="1:58" x14ac:dyDescent="0.25">
      <c r="A47" s="33">
        <f t="shared" si="10"/>
        <v>41683</v>
      </c>
      <c r="B47" s="41" t="str">
        <f t="shared" si="20"/>
        <v/>
      </c>
      <c r="C47" s="48" t="str">
        <f t="shared" si="20"/>
        <v/>
      </c>
      <c r="D47" s="42">
        <f t="shared" si="20"/>
        <v>3.2835201225000166</v>
      </c>
      <c r="E47" s="48">
        <f t="shared" si="20"/>
        <v>3.968612249999981</v>
      </c>
      <c r="F47" s="43">
        <f t="shared" si="20"/>
        <v>4.1665184400000221</v>
      </c>
      <c r="G47" s="43">
        <f t="shared" ref="G47:H47" si="41">IF(G19&gt;0,((1+G19/200)^2-1)*100,"")</f>
        <v>4.3932192900000056</v>
      </c>
      <c r="H47" s="43">
        <f t="shared" si="41"/>
        <v>4.4892839999999934</v>
      </c>
      <c r="I47" s="48">
        <f t="shared" si="20"/>
        <v>4.6887080624999911</v>
      </c>
      <c r="J47" s="42"/>
      <c r="K47" s="42"/>
      <c r="L47" s="81">
        <f t="shared" si="13"/>
        <v>41683</v>
      </c>
      <c r="M47" s="41">
        <f t="shared" ref="M47:BE47" si="42">IF(M19&gt;0,((1+M19/200)^2-1)*100,"")</f>
        <v>4.4964395225000064</v>
      </c>
      <c r="N47" s="41">
        <f t="shared" si="42"/>
        <v>4.8023112900000164</v>
      </c>
      <c r="O47" s="41">
        <f t="shared" si="42"/>
        <v>4.9251948899999842</v>
      </c>
      <c r="P47" s="41">
        <f t="shared" si="42"/>
        <v>5.1578466225000064</v>
      </c>
      <c r="Q47" s="41">
        <f t="shared" si="42"/>
        <v>5.8223689999999939</v>
      </c>
      <c r="R47" s="41">
        <f t="shared" si="42"/>
        <v>3.4472068100000142</v>
      </c>
      <c r="S47" s="41">
        <f t="shared" si="42"/>
        <v>4.9538780900000079</v>
      </c>
      <c r="T47" s="41">
        <f t="shared" si="42"/>
        <v>5.2214350625000128</v>
      </c>
      <c r="U47" s="41">
        <f t="shared" si="42"/>
        <v>6.4869205624999982</v>
      </c>
      <c r="V47" s="41">
        <f t="shared" si="42"/>
        <v>6.45493329000002</v>
      </c>
      <c r="W47" s="41">
        <f t="shared" si="42"/>
        <v>6.9766147024999947</v>
      </c>
      <c r="X47" s="41" t="str">
        <f t="shared" si="42"/>
        <v/>
      </c>
      <c r="Y47" s="41">
        <f t="shared" si="42"/>
        <v>5.2542624225000001</v>
      </c>
      <c r="Z47" s="41">
        <f t="shared" si="42"/>
        <v>6.0426252900000144</v>
      </c>
      <c r="AA47" s="41">
        <f t="shared" si="42"/>
        <v>6.3383752024999795</v>
      </c>
      <c r="AB47" s="41">
        <f t="shared" si="42"/>
        <v>6.9766147024999947</v>
      </c>
      <c r="AC47" s="41">
        <f t="shared" si="42"/>
        <v>4.2961775024999982</v>
      </c>
      <c r="AD47" s="41" t="str">
        <f t="shared" si="42"/>
        <v/>
      </c>
      <c r="AE47" s="41">
        <f t="shared" si="42"/>
        <v>6.4167612224999893</v>
      </c>
      <c r="AF47" s="41">
        <f t="shared" ref="AF47" si="43">IF(AF19&gt;0,((1+AF19/200)^2-1)*100,"")</f>
        <v>6.2950690025000311</v>
      </c>
      <c r="AG47" s="41">
        <f t="shared" si="42"/>
        <v>3.6395261225000031</v>
      </c>
      <c r="AH47" s="41">
        <f t="shared" si="42"/>
        <v>5.6537294399999771</v>
      </c>
      <c r="AI47" s="41">
        <f t="shared" si="42"/>
        <v>5.9901135224999846</v>
      </c>
      <c r="AJ47" s="41">
        <f t="shared" si="42"/>
        <v>6.4642194224999949</v>
      </c>
      <c r="AK47" s="41" t="str">
        <f t="shared" si="42"/>
        <v/>
      </c>
      <c r="AL47" s="41">
        <f t="shared" si="42"/>
        <v>4.8145964099999938</v>
      </c>
      <c r="AM47" s="41">
        <f t="shared" si="42"/>
        <v>5.6835400625000032</v>
      </c>
      <c r="AN47" s="41">
        <f t="shared" si="42"/>
        <v>6.1353248399999893</v>
      </c>
      <c r="AO47" s="41">
        <f t="shared" si="42"/>
        <v>4.8698883599999965</v>
      </c>
      <c r="AP47" s="41">
        <f t="shared" si="42"/>
        <v>5.7061578225000131</v>
      </c>
      <c r="AQ47" s="41">
        <f t="shared" si="42"/>
        <v>5.7421456100000157</v>
      </c>
      <c r="AR47" s="41" t="str">
        <f t="shared" si="42"/>
        <v/>
      </c>
      <c r="AS47" s="41">
        <f t="shared" si="42"/>
        <v>4.4504440100000098</v>
      </c>
      <c r="AT47" s="41">
        <f t="shared" si="42"/>
        <v>4.4647526400000137</v>
      </c>
      <c r="AU47" s="41">
        <f t="shared" si="42"/>
        <v>4.7900268900000098</v>
      </c>
      <c r="AV47" s="41">
        <f t="shared" si="42"/>
        <v>6.0817601599999938</v>
      </c>
      <c r="AW47" s="41">
        <f t="shared" si="42"/>
        <v>3.8534237224999934</v>
      </c>
      <c r="AX47" s="41">
        <f t="shared" si="42"/>
        <v>5.3219850224999865</v>
      </c>
      <c r="AY47" s="41">
        <f t="shared" si="42"/>
        <v>3.1179320900000196</v>
      </c>
      <c r="AZ47" s="41">
        <f t="shared" si="42"/>
        <v>3.918655402499982</v>
      </c>
      <c r="BA47" s="41">
        <f t="shared" si="42"/>
        <v>4.4105894224999886</v>
      </c>
      <c r="BB47" s="41">
        <f t="shared" si="42"/>
        <v>4.3748289600000101</v>
      </c>
      <c r="BC47" s="41">
        <f t="shared" si="42"/>
        <v>5.2758081600000173</v>
      </c>
      <c r="BD47" s="41">
        <f t="shared" si="42"/>
        <v>6.0601321024999821</v>
      </c>
      <c r="BE47" s="48">
        <f t="shared" si="42"/>
        <v>6.482792902500023</v>
      </c>
    </row>
    <row r="48" spans="1:58" x14ac:dyDescent="0.25">
      <c r="A48" s="33">
        <f t="shared" si="10"/>
        <v>41684</v>
      </c>
      <c r="B48" s="41" t="str">
        <f t="shared" si="20"/>
        <v/>
      </c>
      <c r="C48" s="48" t="str">
        <f t="shared" si="20"/>
        <v/>
      </c>
      <c r="D48" s="42">
        <f t="shared" si="20"/>
        <v>3.2784387599999798</v>
      </c>
      <c r="E48" s="48">
        <f t="shared" si="20"/>
        <v>3.9624944399999862</v>
      </c>
      <c r="F48" s="43">
        <f t="shared" si="20"/>
        <v>4.1583536400000121</v>
      </c>
      <c r="G48" s="43">
        <f t="shared" ref="G48:H48" si="44">IF(G20&gt;0,((1+G20/200)^2-1)*100,"")</f>
        <v>4.3799372225000077</v>
      </c>
      <c r="H48" s="43">
        <f t="shared" si="44"/>
        <v>4.4790622499999877</v>
      </c>
      <c r="I48" s="48">
        <f t="shared" si="20"/>
        <v>4.6733609999999759</v>
      </c>
      <c r="J48" s="42"/>
      <c r="K48" s="42"/>
      <c r="L48" s="81">
        <f t="shared" si="13"/>
        <v>41684</v>
      </c>
      <c r="M48" s="41">
        <f t="shared" ref="M48:BE48" si="45">IF(M20&gt;0,((1+M20/200)^2-1)*100,"")</f>
        <v>4.4943950624999784</v>
      </c>
      <c r="N48" s="41">
        <f t="shared" si="45"/>
        <v>4.8012875625000007</v>
      </c>
      <c r="O48" s="41">
        <f t="shared" si="45"/>
        <v>4.9180247025000012</v>
      </c>
      <c r="P48" s="41">
        <f t="shared" si="45"/>
        <v>5.1578466225000064</v>
      </c>
      <c r="Q48" s="41">
        <f t="shared" si="45"/>
        <v>5.8110536025000048</v>
      </c>
      <c r="R48" s="41">
        <f t="shared" si="45"/>
        <v>3.4472068100000142</v>
      </c>
      <c r="S48" s="41">
        <f t="shared" si="45"/>
        <v>4.9497802500000132</v>
      </c>
      <c r="T48" s="41">
        <f t="shared" si="45"/>
        <v>5.2224608399999761</v>
      </c>
      <c r="U48" s="41">
        <f t="shared" si="45"/>
        <v>6.4745378225000039</v>
      </c>
      <c r="V48" s="41">
        <f t="shared" si="45"/>
        <v>6.4508062499999852</v>
      </c>
      <c r="W48" s="41">
        <f t="shared" si="45"/>
        <v>6.9579982025000042</v>
      </c>
      <c r="X48" s="41" t="str">
        <f t="shared" si="45"/>
        <v/>
      </c>
      <c r="Y48" s="41">
        <f t="shared" si="45"/>
        <v>5.2306672399999865</v>
      </c>
      <c r="Z48" s="41">
        <f t="shared" si="45"/>
        <v>6.0210012224999998</v>
      </c>
      <c r="AA48" s="41">
        <f t="shared" si="45"/>
        <v>6.3290945600000148</v>
      </c>
      <c r="AB48" s="41">
        <f t="shared" si="45"/>
        <v>6.9579982025000042</v>
      </c>
      <c r="AC48" s="41">
        <f t="shared" si="45"/>
        <v>4.3217104399999817</v>
      </c>
      <c r="AD48" s="41" t="str">
        <f t="shared" si="45"/>
        <v/>
      </c>
      <c r="AE48" s="41">
        <f t="shared" si="45"/>
        <v>6.4012880099999947</v>
      </c>
      <c r="AF48" s="41">
        <f t="shared" ref="AF48" si="46">IF(AF20&gt;0,((1+AF20/200)^2-1)*100,"")</f>
        <v>6.2826974224999832</v>
      </c>
      <c r="AG48" s="41">
        <f t="shared" si="45"/>
        <v>3.6395261225000031</v>
      </c>
      <c r="AH48" s="41">
        <f t="shared" si="45"/>
        <v>5.6331728399999781</v>
      </c>
      <c r="AI48" s="41">
        <f t="shared" si="45"/>
        <v>5.9870250000000125</v>
      </c>
      <c r="AJ48" s="41">
        <f t="shared" si="45"/>
        <v>6.4456475624999898</v>
      </c>
      <c r="AK48" s="41" t="str">
        <f t="shared" si="45"/>
        <v/>
      </c>
      <c r="AL48" s="41">
        <f t="shared" si="45"/>
        <v>4.8115250625000217</v>
      </c>
      <c r="AM48" s="41">
        <f t="shared" si="45"/>
        <v>5.6814840224999719</v>
      </c>
      <c r="AN48" s="41">
        <f t="shared" si="45"/>
        <v>6.1301738025000052</v>
      </c>
      <c r="AO48" s="41">
        <f t="shared" si="45"/>
        <v>4.8668162025000239</v>
      </c>
      <c r="AP48" s="41">
        <f t="shared" si="45"/>
        <v>5.6742880399999862</v>
      </c>
      <c r="AQ48" s="41">
        <f t="shared" si="45"/>
        <v>5.7339192900000002</v>
      </c>
      <c r="AR48" s="41" t="str">
        <f t="shared" si="45"/>
        <v/>
      </c>
      <c r="AS48" s="41">
        <f t="shared" si="45"/>
        <v>4.4514660224999725</v>
      </c>
      <c r="AT48" s="41">
        <f t="shared" si="45"/>
        <v>4.4647526400000137</v>
      </c>
      <c r="AU48" s="41">
        <f t="shared" si="45"/>
        <v>4.7992401224999925</v>
      </c>
      <c r="AV48" s="41">
        <f t="shared" si="45"/>
        <v>6.0694010000000187</v>
      </c>
      <c r="AW48" s="41">
        <f t="shared" si="45"/>
        <v>3.8554619025000125</v>
      </c>
      <c r="AX48" s="41">
        <f t="shared" si="45"/>
        <v>5.320958759999983</v>
      </c>
      <c r="AY48" s="41">
        <f t="shared" si="45"/>
        <v>3.1087930625000038</v>
      </c>
      <c r="AZ48" s="41">
        <f t="shared" si="45"/>
        <v>3.9115196900000315</v>
      </c>
      <c r="BA48" s="41">
        <f t="shared" si="45"/>
        <v>4.3921975624999998</v>
      </c>
      <c r="BB48" s="41">
        <f t="shared" si="45"/>
        <v>4.3707424399999972</v>
      </c>
      <c r="BC48" s="41">
        <f t="shared" si="45"/>
        <v>5.2768342025000248</v>
      </c>
      <c r="BD48" s="41">
        <f t="shared" si="45"/>
        <v>6.0508636099999791</v>
      </c>
      <c r="BE48" s="48">
        <f t="shared" si="45"/>
        <v>6.466283062499989</v>
      </c>
    </row>
    <row r="49" spans="1:57" x14ac:dyDescent="0.25">
      <c r="A49" s="33">
        <f t="shared" si="10"/>
        <v>41687</v>
      </c>
      <c r="B49" s="41" t="str">
        <f t="shared" si="20"/>
        <v/>
      </c>
      <c r="C49" s="48" t="str">
        <f t="shared" si="20"/>
        <v/>
      </c>
      <c r="D49" s="42">
        <f t="shared" si="20"/>
        <v>3.2774225024999826</v>
      </c>
      <c r="E49" s="48">
        <f t="shared" si="20"/>
        <v>3.9594356025000277</v>
      </c>
      <c r="F49" s="43">
        <f t="shared" si="20"/>
        <v>4.1563124899999915</v>
      </c>
      <c r="G49" s="43">
        <f t="shared" ref="G49:H49" si="47">IF(G21&gt;0,((1+G21/200)^2-1)*100,"")</f>
        <v>4.3778939024999852</v>
      </c>
      <c r="H49" s="43">
        <f t="shared" si="47"/>
        <v>4.4811065599999811</v>
      </c>
      <c r="I49" s="48">
        <f t="shared" si="20"/>
        <v>4.6754072099999933</v>
      </c>
      <c r="J49" s="42"/>
      <c r="K49" s="42"/>
      <c r="L49" s="81">
        <f t="shared" si="13"/>
        <v>41687</v>
      </c>
      <c r="M49" s="41">
        <f t="shared" ref="M49:BE49" si="48">IF(M21&gt;0,((1+M21/200)^2-1)*100,"")</f>
        <v>4.4749736900000059</v>
      </c>
      <c r="N49" s="41">
        <f t="shared" si="48"/>
        <v>4.798216409999978</v>
      </c>
      <c r="O49" s="41">
        <f t="shared" si="48"/>
        <v>4.9999843024999713</v>
      </c>
      <c r="P49" s="41">
        <f t="shared" si="48"/>
        <v>5.1424652100000134</v>
      </c>
      <c r="Q49" s="41">
        <f t="shared" si="48"/>
        <v>5.8028246024999897</v>
      </c>
      <c r="R49" s="41">
        <f t="shared" si="48"/>
        <v>3.3922912400000227</v>
      </c>
      <c r="S49" s="41">
        <f t="shared" si="48"/>
        <v>4.9323653224999875</v>
      </c>
      <c r="T49" s="41">
        <f t="shared" si="48"/>
        <v>5.2050233025000114</v>
      </c>
      <c r="U49" s="41">
        <f t="shared" si="48"/>
        <v>6.4631876099999763</v>
      </c>
      <c r="V49" s="41">
        <f t="shared" si="48"/>
        <v>6.4404890000000048</v>
      </c>
      <c r="W49" s="41">
        <f t="shared" si="48"/>
        <v>6.9497247224999947</v>
      </c>
      <c r="X49" s="41" t="str">
        <f t="shared" si="48"/>
        <v/>
      </c>
      <c r="Y49" s="41">
        <f t="shared" si="48"/>
        <v>5.2101518399999991</v>
      </c>
      <c r="Z49" s="41">
        <f t="shared" si="48"/>
        <v>6.0096752099999762</v>
      </c>
      <c r="AA49" s="41">
        <f t="shared" si="48"/>
        <v>6.3218765625000062</v>
      </c>
      <c r="AB49" s="41">
        <f t="shared" si="48"/>
        <v>6.945588102500011</v>
      </c>
      <c r="AC49" s="41">
        <f t="shared" si="48"/>
        <v>4.3033264099999968</v>
      </c>
      <c r="AD49" s="41" t="str">
        <f t="shared" si="48"/>
        <v/>
      </c>
      <c r="AE49" s="41">
        <f t="shared" si="48"/>
        <v>6.386847359999992</v>
      </c>
      <c r="AF49" s="41">
        <f t="shared" ref="AF49" si="49">IF(AF21&gt;0,((1+AF21/200)^2-1)*100,"")</f>
        <v>6.2703265624999949</v>
      </c>
      <c r="AG49" s="41">
        <f t="shared" si="48"/>
        <v>3.6486886400000085</v>
      </c>
      <c r="AH49" s="41">
        <f t="shared" si="48"/>
        <v>5.615701302499998</v>
      </c>
      <c r="AI49" s="41">
        <f t="shared" si="48"/>
        <v>5.9715830625000077</v>
      </c>
      <c r="AJ49" s="41">
        <f t="shared" si="48"/>
        <v>6.4301722499999991</v>
      </c>
      <c r="AK49" s="41" t="str">
        <f t="shared" si="48"/>
        <v/>
      </c>
      <c r="AL49" s="41">
        <f t="shared" si="48"/>
        <v>4.7941216099999906</v>
      </c>
      <c r="AM49" s="41">
        <f t="shared" si="48"/>
        <v>5.6660643600000116</v>
      </c>
      <c r="AN49" s="41">
        <f t="shared" si="48"/>
        <v>6.12811342249997</v>
      </c>
      <c r="AO49" s="41">
        <f t="shared" si="48"/>
        <v>4.8473602499999879</v>
      </c>
      <c r="AP49" s="41">
        <f t="shared" si="48"/>
        <v>5.6866241600000089</v>
      </c>
      <c r="AQ49" s="41">
        <f t="shared" si="48"/>
        <v>5.7236368399999904</v>
      </c>
      <c r="AR49" s="41" t="str">
        <f t="shared" si="48"/>
        <v/>
      </c>
      <c r="AS49" s="41">
        <f t="shared" si="48"/>
        <v>4.4330705624999966</v>
      </c>
      <c r="AT49" s="41">
        <f t="shared" si="48"/>
        <v>4.4402241600000059</v>
      </c>
      <c r="AU49" s="41">
        <f t="shared" si="48"/>
        <v>4.7777432099999739</v>
      </c>
      <c r="AV49" s="41">
        <f t="shared" si="48"/>
        <v>6.0529232399999966</v>
      </c>
      <c r="AW49" s="41">
        <f t="shared" si="48"/>
        <v>3.842214090000029</v>
      </c>
      <c r="AX49" s="41">
        <f t="shared" si="48"/>
        <v>5.304539240000028</v>
      </c>
      <c r="AY49" s="41">
        <f t="shared" si="48"/>
        <v>3.1077776399999868</v>
      </c>
      <c r="AZ49" s="41">
        <f t="shared" si="48"/>
        <v>3.9054035599999759</v>
      </c>
      <c r="BA49" s="41">
        <f t="shared" si="48"/>
        <v>4.3768722499999857</v>
      </c>
      <c r="BB49" s="41">
        <f t="shared" si="48"/>
        <v>4.353375622500022</v>
      </c>
      <c r="BC49" s="41">
        <f t="shared" si="48"/>
        <v>5.2645220224999845</v>
      </c>
      <c r="BD49" s="41">
        <f t="shared" si="48"/>
        <v>6.0385062499999975</v>
      </c>
      <c r="BE49" s="48">
        <f t="shared" si="48"/>
        <v>6.4590604099999949</v>
      </c>
    </row>
    <row r="50" spans="1:57" x14ac:dyDescent="0.25">
      <c r="A50" s="33">
        <f t="shared" si="10"/>
        <v>41688</v>
      </c>
      <c r="B50" s="41" t="str">
        <f t="shared" ref="B50:I59" si="50">IF(B22&gt;0,((1+B22/200)^2-1)*100,"")</f>
        <v/>
      </c>
      <c r="C50" s="48" t="str">
        <f t="shared" si="50"/>
        <v/>
      </c>
      <c r="D50" s="42">
        <f t="shared" si="50"/>
        <v>3.2692926225000196</v>
      </c>
      <c r="E50" s="48">
        <f t="shared" si="50"/>
        <v>3.9451616225000263</v>
      </c>
      <c r="F50" s="43">
        <f t="shared" si="50"/>
        <v>4.1379430400000139</v>
      </c>
      <c r="G50" s="43">
        <f t="shared" ref="G50:H50" si="51">IF(G22&gt;0,((1+G22/200)^2-1)*100,"")</f>
        <v>4.365634402499996</v>
      </c>
      <c r="H50" s="43">
        <f t="shared" si="51"/>
        <v>4.4739515624999893</v>
      </c>
      <c r="I50" s="48">
        <f t="shared" si="50"/>
        <v>4.6723379025000122</v>
      </c>
      <c r="J50" s="42"/>
      <c r="K50" s="42"/>
      <c r="L50" s="81">
        <f t="shared" si="13"/>
        <v>41688</v>
      </c>
      <c r="M50" s="41">
        <f t="shared" ref="M50:BE50" si="52">IF(M22&gt;0,((1+M22/200)^2-1)*100,"")</f>
        <v>4.4371583025000216</v>
      </c>
      <c r="N50" s="41">
        <f t="shared" si="52"/>
        <v>4.7429433599999848</v>
      </c>
      <c r="O50" s="41">
        <f t="shared" si="52"/>
        <v>4.8565760025000015</v>
      </c>
      <c r="P50" s="41">
        <f t="shared" si="52"/>
        <v>5.0912019599999914</v>
      </c>
      <c r="Q50" s="41">
        <f t="shared" si="52"/>
        <v>5.7514006024999897</v>
      </c>
      <c r="R50" s="41">
        <f t="shared" si="52"/>
        <v>3.468566802500006</v>
      </c>
      <c r="S50" s="41">
        <f t="shared" si="52"/>
        <v>4.8893464024999833</v>
      </c>
      <c r="T50" s="41">
        <f t="shared" si="52"/>
        <v>5.1609230399999984</v>
      </c>
      <c r="U50" s="41">
        <f t="shared" si="52"/>
        <v>6.4126349225000157</v>
      </c>
      <c r="V50" s="41">
        <f t="shared" si="52"/>
        <v>6.38787880249998</v>
      </c>
      <c r="W50" s="41">
        <f t="shared" si="52"/>
        <v>6.8918193224999813</v>
      </c>
      <c r="X50" s="41" t="str">
        <f t="shared" si="52"/>
        <v/>
      </c>
      <c r="Y50" s="41">
        <f t="shared" si="52"/>
        <v>5.1650250000000231</v>
      </c>
      <c r="Z50" s="41">
        <f t="shared" si="52"/>
        <v>5.9633478225000092</v>
      </c>
      <c r="AA50" s="41">
        <f t="shared" si="52"/>
        <v>6.2682648224999804</v>
      </c>
      <c r="AB50" s="41">
        <f t="shared" si="52"/>
        <v>6.8835484024999838</v>
      </c>
      <c r="AC50" s="41">
        <f t="shared" si="52"/>
        <v>4.2675843225000065</v>
      </c>
      <c r="AD50" s="41" t="str">
        <f t="shared" si="52"/>
        <v/>
      </c>
      <c r="AE50" s="41">
        <f t="shared" si="52"/>
        <v>6.3466250024999837</v>
      </c>
      <c r="AF50" s="41">
        <f t="shared" ref="AF50" si="53">IF(AF22&gt;0,((1+AF22/200)^2-1)*100,"")</f>
        <v>6.2198196899999836</v>
      </c>
      <c r="AG50" s="41">
        <f t="shared" si="52"/>
        <v>3.6649785599999873</v>
      </c>
      <c r="AH50" s="41">
        <f t="shared" si="52"/>
        <v>5.5972036025000227</v>
      </c>
      <c r="AI50" s="41">
        <f t="shared" si="52"/>
        <v>5.926293202499977</v>
      </c>
      <c r="AJ50" s="41">
        <f t="shared" si="52"/>
        <v>6.3847844900000172</v>
      </c>
      <c r="AK50" s="41" t="str">
        <f t="shared" si="52"/>
        <v/>
      </c>
      <c r="AL50" s="41">
        <f t="shared" si="52"/>
        <v>4.7603425624999973</v>
      </c>
      <c r="AM50" s="41">
        <f t="shared" si="52"/>
        <v>5.6228952899999962</v>
      </c>
      <c r="AN50" s="41">
        <f t="shared" si="52"/>
        <v>6.0797002499999753</v>
      </c>
      <c r="AO50" s="41">
        <f t="shared" si="52"/>
        <v>4.8033350225000104</v>
      </c>
      <c r="AP50" s="41">
        <f t="shared" si="52"/>
        <v>5.6362562025000118</v>
      </c>
      <c r="AQ50" s="41">
        <f t="shared" si="52"/>
        <v>5.6866241600000089</v>
      </c>
      <c r="AR50" s="41" t="str">
        <f t="shared" si="52"/>
        <v/>
      </c>
      <c r="AS50" s="41">
        <f t="shared" si="52"/>
        <v>4.4013932900000219</v>
      </c>
      <c r="AT50" s="41">
        <f t="shared" si="52"/>
        <v>4.4136548900000072</v>
      </c>
      <c r="AU50" s="41">
        <f t="shared" si="52"/>
        <v>4.7347560000000177</v>
      </c>
      <c r="AV50" s="41">
        <f t="shared" si="52"/>
        <v>6.0024680624999771</v>
      </c>
      <c r="AW50" s="41">
        <f t="shared" si="52"/>
        <v>3.8238723599999913</v>
      </c>
      <c r="AX50" s="41">
        <f t="shared" si="52"/>
        <v>5.2593921599999982</v>
      </c>
      <c r="AY50" s="41">
        <f t="shared" si="52"/>
        <v>3.1209785224999953</v>
      </c>
      <c r="AZ50" s="41">
        <f t="shared" si="52"/>
        <v>3.8676914025000064</v>
      </c>
      <c r="BA50" s="41">
        <f t="shared" si="52"/>
        <v>4.3411175624999743</v>
      </c>
      <c r="BB50" s="41">
        <f t="shared" si="52"/>
        <v>4.3268174024999828</v>
      </c>
      <c r="BC50" s="41">
        <f t="shared" si="52"/>
        <v>5.2204092900000054</v>
      </c>
      <c r="BD50" s="41">
        <f t="shared" si="52"/>
        <v>5.9859955025000078</v>
      </c>
      <c r="BE50" s="48">
        <f t="shared" si="52"/>
        <v>6.4043825624999995</v>
      </c>
    </row>
    <row r="51" spans="1:57" x14ac:dyDescent="0.25">
      <c r="A51" s="33">
        <f t="shared" si="10"/>
        <v>41689</v>
      </c>
      <c r="B51" s="41" t="str">
        <f t="shared" si="50"/>
        <v/>
      </c>
      <c r="C51" s="48" t="str">
        <f t="shared" si="50"/>
        <v/>
      </c>
      <c r="D51" s="42">
        <f t="shared" si="50"/>
        <v>3.2703088399999691</v>
      </c>
      <c r="E51" s="48">
        <f t="shared" si="50"/>
        <v>3.9278302499999862</v>
      </c>
      <c r="F51" s="43">
        <f t="shared" si="50"/>
        <v>4.1216160000000057</v>
      </c>
      <c r="G51" s="43">
        <f t="shared" ref="G51:H51" si="54">IF(G23&gt;0,((1+G23/200)^2-1)*100,"")</f>
        <v>4.3564402499999932</v>
      </c>
      <c r="H51" s="43">
        <f t="shared" si="54"/>
        <v>4.4616864224999997</v>
      </c>
      <c r="I51" s="48">
        <f t="shared" si="50"/>
        <v>4.6590380900000117</v>
      </c>
      <c r="J51" s="42"/>
      <c r="K51" s="42"/>
      <c r="L51" s="81">
        <f t="shared" si="13"/>
        <v>41689</v>
      </c>
      <c r="M51" s="41">
        <f t="shared" ref="M51:BE51" si="55">IF(M23&gt;0,((1+M23/200)^2-1)*100,"")</f>
        <v>4.4647526400000137</v>
      </c>
      <c r="N51" s="41">
        <f t="shared" si="55"/>
        <v>4.7398730625000107</v>
      </c>
      <c r="O51" s="41">
        <f t="shared" si="55"/>
        <v>4.8535040399999785</v>
      </c>
      <c r="P51" s="41">
        <f t="shared" si="55"/>
        <v>5.1055544100000017</v>
      </c>
      <c r="Q51" s="41">
        <f t="shared" si="55"/>
        <v>5.7421456100000157</v>
      </c>
      <c r="R51" s="41">
        <f t="shared" si="55"/>
        <v>3.8483283600000195</v>
      </c>
      <c r="S51" s="41">
        <f t="shared" si="55"/>
        <v>4.9108547599999941</v>
      </c>
      <c r="T51" s="41">
        <f t="shared" si="55"/>
        <v>5.1722036225000156</v>
      </c>
      <c r="U51" s="41">
        <f t="shared" si="55"/>
        <v>6.3940675624999832</v>
      </c>
      <c r="V51" s="41">
        <f t="shared" si="55"/>
        <v>6.3796274024999766</v>
      </c>
      <c r="W51" s="41">
        <f t="shared" si="55"/>
        <v>6.8907854399999913</v>
      </c>
      <c r="X51" s="41" t="str">
        <f t="shared" si="55"/>
        <v/>
      </c>
      <c r="Y51" s="41">
        <f t="shared" si="55"/>
        <v>5.1988692225000133</v>
      </c>
      <c r="Z51" s="41">
        <f t="shared" si="55"/>
        <v>5.9880545024999732</v>
      </c>
      <c r="AA51" s="41">
        <f t="shared" si="55"/>
        <v>6.2579564224999995</v>
      </c>
      <c r="AB51" s="41">
        <f t="shared" si="55"/>
        <v>6.8845822499999931</v>
      </c>
      <c r="AC51" s="41">
        <f t="shared" si="55"/>
        <v>4.2890288399999976</v>
      </c>
      <c r="AD51" s="41" t="str">
        <f t="shared" si="55"/>
        <v/>
      </c>
      <c r="AE51" s="41">
        <f t="shared" si="55"/>
        <v>6.3239388224999749</v>
      </c>
      <c r="AF51" s="41">
        <f t="shared" ref="AF51" si="56">IF(AF23&gt;0,((1+AF23/200)^2-1)*100,"")</f>
        <v>6.2136360000000002</v>
      </c>
      <c r="AG51" s="41">
        <f t="shared" si="55"/>
        <v>3.7087640625000029</v>
      </c>
      <c r="AH51" s="41">
        <f t="shared" si="55"/>
        <v>5.5992588224999862</v>
      </c>
      <c r="AI51" s="41">
        <f t="shared" si="55"/>
        <v>5.9170305600000139</v>
      </c>
      <c r="AJ51" s="41">
        <f t="shared" si="55"/>
        <v>6.3713763225000219</v>
      </c>
      <c r="AK51" s="41" t="str">
        <f t="shared" si="55"/>
        <v/>
      </c>
      <c r="AL51" s="41">
        <f t="shared" si="55"/>
        <v>4.7961690000000168</v>
      </c>
      <c r="AM51" s="41">
        <f t="shared" si="55"/>
        <v>5.6198121224999786</v>
      </c>
      <c r="AN51" s="41">
        <f t="shared" si="55"/>
        <v>6.0663113224999954</v>
      </c>
      <c r="AO51" s="41">
        <f t="shared" si="55"/>
        <v>4.8176678025000141</v>
      </c>
      <c r="AP51" s="41">
        <f t="shared" si="55"/>
        <v>5.6259785024999731</v>
      </c>
      <c r="AQ51" s="41">
        <f t="shared" si="55"/>
        <v>5.6732600625000185</v>
      </c>
      <c r="AR51" s="41" t="str">
        <f t="shared" si="55"/>
        <v/>
      </c>
      <c r="AS51" s="41">
        <f t="shared" si="55"/>
        <v>4.443290062500016</v>
      </c>
      <c r="AT51" s="41">
        <f t="shared" si="55"/>
        <v>4.4463560099999855</v>
      </c>
      <c r="AU51" s="41">
        <f t="shared" si="55"/>
        <v>4.7654602499999976</v>
      </c>
      <c r="AV51" s="41">
        <f t="shared" si="55"/>
        <v>6.008645602500029</v>
      </c>
      <c r="AW51" s="41">
        <f t="shared" si="55"/>
        <v>3.8809408400000134</v>
      </c>
      <c r="AX51" s="41">
        <f t="shared" si="55"/>
        <v>5.2686260025000209</v>
      </c>
      <c r="AY51" s="41">
        <f t="shared" si="55"/>
        <v>3.2865689999999947</v>
      </c>
      <c r="AZ51" s="41">
        <f t="shared" si="55"/>
        <v>3.9054035599999759</v>
      </c>
      <c r="BA51" s="41">
        <f t="shared" si="55"/>
        <v>4.3523540900000102</v>
      </c>
      <c r="BB51" s="41">
        <f t="shared" si="55"/>
        <v>4.4044586224999849</v>
      </c>
      <c r="BC51" s="41">
        <f t="shared" si="55"/>
        <v>5.236822249999995</v>
      </c>
      <c r="BD51" s="41">
        <f t="shared" si="55"/>
        <v>5.9736419225000281</v>
      </c>
      <c r="BE51" s="48">
        <f t="shared" si="55"/>
        <v>6.3981935025000158</v>
      </c>
    </row>
    <row r="52" spans="1:57" x14ac:dyDescent="0.25">
      <c r="A52" s="33">
        <f t="shared" si="10"/>
        <v>41690</v>
      </c>
      <c r="B52" s="41" t="str">
        <f t="shared" si="50"/>
        <v/>
      </c>
      <c r="C52" s="48" t="str">
        <f t="shared" si="50"/>
        <v/>
      </c>
      <c r="D52" s="42">
        <f t="shared" si="50"/>
        <v>3.2499854399999917</v>
      </c>
      <c r="E52" s="48">
        <f t="shared" si="50"/>
        <v>3.9155972100000103</v>
      </c>
      <c r="F52" s="43">
        <f t="shared" si="50"/>
        <v>4.1093715599999969</v>
      </c>
      <c r="G52" s="43">
        <f t="shared" ref="G52:H52" si="57">IF(G24&gt;0,((1+G24/200)^2-1)*100,"")</f>
        <v>4.3380531599999994</v>
      </c>
      <c r="H52" s="43">
        <f t="shared" si="57"/>
        <v>4.4453340224999804</v>
      </c>
      <c r="I52" s="48">
        <f t="shared" si="50"/>
        <v>4.6426702500000028</v>
      </c>
      <c r="J52" s="42"/>
      <c r="K52" s="42"/>
      <c r="L52" s="81">
        <f t="shared" si="13"/>
        <v>41690</v>
      </c>
      <c r="M52" s="41">
        <f t="shared" ref="M52:BE52" si="58">IF(M24&gt;0,((1+M24/200)^2-1)*100,"")</f>
        <v>4.4627084900000114</v>
      </c>
      <c r="N52" s="41">
        <f t="shared" si="58"/>
        <v>4.7460137025000071</v>
      </c>
      <c r="O52" s="41">
        <f t="shared" si="58"/>
        <v>4.8791051025000032</v>
      </c>
      <c r="P52" s="41">
        <f t="shared" si="58"/>
        <v>5.1168320225000175</v>
      </c>
      <c r="Q52" s="41">
        <f t="shared" si="58"/>
        <v>5.7030734399999838</v>
      </c>
      <c r="R52" s="41">
        <f t="shared" si="58"/>
        <v>3.4319510225000016</v>
      </c>
      <c r="S52" s="41">
        <f t="shared" si="58"/>
        <v>4.9077820025000163</v>
      </c>
      <c r="T52" s="41">
        <f t="shared" si="58"/>
        <v>5.1773313600000037</v>
      </c>
      <c r="U52" s="41">
        <f t="shared" si="58"/>
        <v>6.38787880249998</v>
      </c>
      <c r="V52" s="41">
        <f t="shared" si="58"/>
        <v>6.3682822499999903</v>
      </c>
      <c r="W52" s="41">
        <f t="shared" si="58"/>
        <v>6.9021584225000154</v>
      </c>
      <c r="X52" s="41" t="str">
        <f t="shared" si="58"/>
        <v/>
      </c>
      <c r="Y52" s="41">
        <f t="shared" si="58"/>
        <v>5.1814336399999883</v>
      </c>
      <c r="Z52" s="41">
        <f t="shared" si="58"/>
        <v>5.9612890624999748</v>
      </c>
      <c r="AA52" s="41">
        <f t="shared" si="58"/>
        <v>6.2610488899999872</v>
      </c>
      <c r="AB52" s="41">
        <f t="shared" si="58"/>
        <v>6.8866499599999909</v>
      </c>
      <c r="AC52" s="41">
        <f t="shared" si="58"/>
        <v>4.2951562499999874</v>
      </c>
      <c r="AD52" s="41" t="str">
        <f t="shared" si="58"/>
        <v/>
      </c>
      <c r="AE52" s="41">
        <f t="shared" si="58"/>
        <v>6.328063402500006</v>
      </c>
      <c r="AF52" s="41">
        <f t="shared" ref="AF52" si="59">IF(AF24&gt;0,((1+AF24/200)^2-1)*100,"")</f>
        <v>6.2280648899999846</v>
      </c>
      <c r="AG52" s="41">
        <f t="shared" si="58"/>
        <v>3.6853427599999877</v>
      </c>
      <c r="AH52" s="41">
        <f t="shared" si="58"/>
        <v>5.603369322500007</v>
      </c>
      <c r="AI52" s="41">
        <f t="shared" si="58"/>
        <v>5.9190888899999905</v>
      </c>
      <c r="AJ52" s="41">
        <f t="shared" si="58"/>
        <v>6.3672509024999879</v>
      </c>
      <c r="AK52" s="41" t="str">
        <f t="shared" si="58"/>
        <v/>
      </c>
      <c r="AL52" s="41">
        <f t="shared" si="58"/>
        <v>4.7920742399999883</v>
      </c>
      <c r="AM52" s="41">
        <f t="shared" si="58"/>
        <v>5.6342006224999963</v>
      </c>
      <c r="AN52" s="41">
        <f t="shared" si="58"/>
        <v>6.0683711025000031</v>
      </c>
      <c r="AO52" s="41">
        <f t="shared" si="58"/>
        <v>4.8105012900000244</v>
      </c>
      <c r="AP52" s="41">
        <f t="shared" si="58"/>
        <v>5.6403674224999811</v>
      </c>
      <c r="AQ52" s="41">
        <f t="shared" si="58"/>
        <v>5.6876522025000265</v>
      </c>
      <c r="AR52" s="41" t="str">
        <f t="shared" si="58"/>
        <v/>
      </c>
      <c r="AS52" s="41">
        <f t="shared" si="58"/>
        <v>4.4453340224999804</v>
      </c>
      <c r="AT52" s="41">
        <f t="shared" si="58"/>
        <v>4.4289829025000227</v>
      </c>
      <c r="AU52" s="41">
        <f t="shared" si="58"/>
        <v>4.7347560000000177</v>
      </c>
      <c r="AV52" s="41">
        <f t="shared" si="58"/>
        <v>6.011734440000005</v>
      </c>
      <c r="AW52" s="41">
        <f t="shared" si="58"/>
        <v>3.8513855624999982</v>
      </c>
      <c r="AX52" s="41">
        <f t="shared" si="58"/>
        <v>5.2829905625000118</v>
      </c>
      <c r="AY52" s="41">
        <f t="shared" si="58"/>
        <v>3.162617610000007</v>
      </c>
      <c r="AZ52" s="41">
        <f t="shared" si="58"/>
        <v>3.9074422499999928</v>
      </c>
      <c r="BA52" s="41">
        <f t="shared" si="58"/>
        <v>4.3646128100000015</v>
      </c>
      <c r="BB52" s="41">
        <f t="shared" si="58"/>
        <v>4.3686992099999822</v>
      </c>
      <c r="BC52" s="41">
        <f t="shared" si="58"/>
        <v>5.2357964024999815</v>
      </c>
      <c r="BD52" s="41">
        <f t="shared" si="58"/>
        <v>5.9901135224999846</v>
      </c>
      <c r="BE52" s="48">
        <f t="shared" si="58"/>
        <v>6.4157296399999897</v>
      </c>
    </row>
    <row r="53" spans="1:57" x14ac:dyDescent="0.25">
      <c r="A53" s="33">
        <f t="shared" si="10"/>
        <v>41691</v>
      </c>
      <c r="B53" s="41" t="str">
        <f t="shared" si="50"/>
        <v/>
      </c>
      <c r="C53" s="48" t="str">
        <f t="shared" si="50"/>
        <v/>
      </c>
      <c r="D53" s="42">
        <f t="shared" si="50"/>
        <v>3.2591307224999921</v>
      </c>
      <c r="E53" s="48">
        <f t="shared" si="50"/>
        <v>3.9268108024999915</v>
      </c>
      <c r="F53" s="43">
        <f t="shared" si="50"/>
        <v>4.1216160000000057</v>
      </c>
      <c r="G53" s="43">
        <f t="shared" ref="G53:H53" si="60">IF(G25&gt;0,((1+G25/200)^2-1)*100,"")</f>
        <v>4.3503110399999878</v>
      </c>
      <c r="H53" s="43">
        <f t="shared" si="60"/>
        <v>4.4596423024999776</v>
      </c>
      <c r="I53" s="48">
        <f t="shared" si="50"/>
        <v>4.6559690225000061</v>
      </c>
      <c r="J53" s="42"/>
      <c r="K53" s="42"/>
      <c r="L53" s="81">
        <f t="shared" si="13"/>
        <v>41691</v>
      </c>
      <c r="M53" s="41">
        <f t="shared" ref="M53:BE53" si="61">IF(M25&gt;0,((1+M25/200)^2-1)*100,"")</f>
        <v>4.4412461225000088</v>
      </c>
      <c r="N53" s="41">
        <f t="shared" si="61"/>
        <v>4.7490840900000109</v>
      </c>
      <c r="O53" s="41">
        <f t="shared" si="61"/>
        <v>4.9590005024999773</v>
      </c>
      <c r="P53" s="41">
        <f t="shared" si="61"/>
        <v>5.0942774025000137</v>
      </c>
      <c r="Q53" s="41">
        <f t="shared" si="61"/>
        <v>5.6927924900000093</v>
      </c>
      <c r="R53" s="41">
        <f t="shared" si="61"/>
        <v>3.2906342399999788</v>
      </c>
      <c r="S53" s="41">
        <f t="shared" si="61"/>
        <v>4.8913947224999976</v>
      </c>
      <c r="T53" s="41">
        <f t="shared" si="61"/>
        <v>5.1609230399999984</v>
      </c>
      <c r="U53" s="41">
        <f t="shared" si="61"/>
        <v>6.386847359999992</v>
      </c>
      <c r="V53" s="41">
        <f t="shared" si="61"/>
        <v>6.3559064100000118</v>
      </c>
      <c r="W53" s="41">
        <f t="shared" si="61"/>
        <v>6.8969888100000265</v>
      </c>
      <c r="X53" s="41" t="str">
        <f t="shared" si="61"/>
        <v/>
      </c>
      <c r="Y53" s="41">
        <f t="shared" si="61"/>
        <v>5.1855360000000239</v>
      </c>
      <c r="Z53" s="41">
        <f t="shared" si="61"/>
        <v>5.9479076099999917</v>
      </c>
      <c r="AA53" s="41">
        <f t="shared" si="61"/>
        <v>6.2497100624999913</v>
      </c>
      <c r="AB53" s="41">
        <f t="shared" si="61"/>
        <v>6.8752778025000127</v>
      </c>
      <c r="AC53" s="41">
        <f t="shared" si="61"/>
        <v>4.2716688224999855</v>
      </c>
      <c r="AD53" s="41" t="str">
        <f t="shared" si="61"/>
        <v/>
      </c>
      <c r="AE53" s="41">
        <f t="shared" si="61"/>
        <v>6.3290945600000148</v>
      </c>
      <c r="AF53" s="41">
        <f t="shared" ref="AF53" si="62">IF(AF25&gt;0,((1+AF25/200)^2-1)*100,"")</f>
        <v>6.2177584400000097</v>
      </c>
      <c r="AG53" s="41">
        <f t="shared" si="61"/>
        <v>3.6334180025000107</v>
      </c>
      <c r="AH53" s="41">
        <f t="shared" si="61"/>
        <v>5.5838451599999894</v>
      </c>
      <c r="AI53" s="41">
        <f t="shared" si="61"/>
        <v>5.9087974400000132</v>
      </c>
      <c r="AJ53" s="41">
        <f t="shared" si="61"/>
        <v>6.3703449600000184</v>
      </c>
      <c r="AK53" s="41" t="str">
        <f t="shared" si="61"/>
        <v/>
      </c>
      <c r="AL53" s="41">
        <f t="shared" si="61"/>
        <v>4.7685309225000028</v>
      </c>
      <c r="AM53" s="41">
        <f t="shared" si="61"/>
        <v>5.6187844099999884</v>
      </c>
      <c r="AN53" s="41">
        <f t="shared" si="61"/>
        <v>6.0560127225000038</v>
      </c>
      <c r="AO53" s="41">
        <f t="shared" si="61"/>
        <v>4.7951453025000035</v>
      </c>
      <c r="AP53" s="41">
        <f t="shared" si="61"/>
        <v>5.6270062499999884</v>
      </c>
      <c r="AQ53" s="41">
        <f t="shared" si="61"/>
        <v>5.6701761600000067</v>
      </c>
      <c r="AR53" s="41" t="str">
        <f t="shared" si="61"/>
        <v/>
      </c>
      <c r="AS53" s="41">
        <f t="shared" si="61"/>
        <v>4.3993497600000042</v>
      </c>
      <c r="AT53" s="41">
        <f t="shared" si="61"/>
        <v>4.4024150625000313</v>
      </c>
      <c r="AU53" s="41">
        <f t="shared" si="61"/>
        <v>4.7163356099999776</v>
      </c>
      <c r="AV53" s="41">
        <f t="shared" si="61"/>
        <v>6.011734440000005</v>
      </c>
      <c r="AW53" s="41">
        <f t="shared" si="61"/>
        <v>3.8187777225000108</v>
      </c>
      <c r="AX53" s="41">
        <f t="shared" si="61"/>
        <v>5.2686260025000209</v>
      </c>
      <c r="AY53" s="41">
        <f t="shared" si="61"/>
        <v>3.0915315599999715</v>
      </c>
      <c r="AZ53" s="41">
        <f t="shared" si="61"/>
        <v>3.8809408400000134</v>
      </c>
      <c r="BA53" s="41">
        <f t="shared" si="61"/>
        <v>4.3482680099999893</v>
      </c>
      <c r="BB53" s="41">
        <f t="shared" si="61"/>
        <v>4.3452035025000058</v>
      </c>
      <c r="BC53" s="41">
        <f t="shared" si="61"/>
        <v>5.2193835224999985</v>
      </c>
      <c r="BD53" s="41">
        <f t="shared" si="61"/>
        <v>5.9365855025000025</v>
      </c>
      <c r="BE53" s="48">
        <f t="shared" si="61"/>
        <v>6.3961305224999876</v>
      </c>
    </row>
    <row r="54" spans="1:57" x14ac:dyDescent="0.25">
      <c r="A54" s="33">
        <f t="shared" si="10"/>
        <v>41694</v>
      </c>
      <c r="B54" s="41" t="str">
        <f t="shared" si="50"/>
        <v/>
      </c>
      <c r="C54" s="48" t="str">
        <f t="shared" si="50"/>
        <v/>
      </c>
      <c r="D54" s="42">
        <f t="shared" si="50"/>
        <v>3.2621792400000071</v>
      </c>
      <c r="E54" s="48">
        <f t="shared" si="50"/>
        <v>3.9298691599999991</v>
      </c>
      <c r="F54" s="43">
        <f t="shared" si="50"/>
        <v>4.1226364024999906</v>
      </c>
      <c r="G54" s="43">
        <f t="shared" ref="G54:H54" si="63">IF(G26&gt;0,((1+G26/200)^2-1)*100,"")</f>
        <v>4.3513325624999988</v>
      </c>
      <c r="H54" s="43">
        <f t="shared" si="63"/>
        <v>4.4596423024999776</v>
      </c>
      <c r="I54" s="48">
        <f t="shared" si="50"/>
        <v>4.6528999999999821</v>
      </c>
      <c r="J54" s="42"/>
      <c r="K54" s="42"/>
      <c r="L54" s="81">
        <f t="shared" si="13"/>
        <v>41694</v>
      </c>
      <c r="M54" s="41">
        <f t="shared" ref="M54:BE54" si="64">IF(M26&gt;0,((1+M26/200)^2-1)*100,"")</f>
        <v>4.4361363600000203</v>
      </c>
      <c r="N54" s="41">
        <f t="shared" si="64"/>
        <v>4.7378262224999856</v>
      </c>
      <c r="O54" s="41">
        <f t="shared" si="64"/>
        <v>4.9477313599999961</v>
      </c>
      <c r="P54" s="41">
        <f t="shared" si="64"/>
        <v>5.0778755624999894</v>
      </c>
      <c r="Q54" s="41">
        <f t="shared" si="64"/>
        <v>5.6742880399999862</v>
      </c>
      <c r="R54" s="41">
        <f t="shared" si="64"/>
        <v>3.2682764100000039</v>
      </c>
      <c r="S54" s="41">
        <f t="shared" si="64"/>
        <v>4.8811533225000314</v>
      </c>
      <c r="T54" s="41">
        <f t="shared" si="64"/>
        <v>5.1547702499999959</v>
      </c>
      <c r="U54" s="41">
        <f t="shared" si="64"/>
        <v>6.3703449600000184</v>
      </c>
      <c r="V54" s="41">
        <f t="shared" si="64"/>
        <v>6.3363128025000215</v>
      </c>
      <c r="W54" s="41">
        <f t="shared" si="64"/>
        <v>6.8690750624999852</v>
      </c>
      <c r="X54" s="41" t="str">
        <f t="shared" si="64"/>
        <v/>
      </c>
      <c r="Y54" s="41">
        <f t="shared" si="64"/>
        <v>5.1588720900000107</v>
      </c>
      <c r="Z54" s="41">
        <f t="shared" si="64"/>
        <v>5.9324685224999785</v>
      </c>
      <c r="AA54" s="41">
        <f t="shared" si="64"/>
        <v>6.2311569225000252</v>
      </c>
      <c r="AB54" s="41">
        <f t="shared" si="64"/>
        <v>6.8577038399999957</v>
      </c>
      <c r="AC54" s="41">
        <f t="shared" si="64"/>
        <v>4.2686054400000062</v>
      </c>
      <c r="AD54" s="41" t="str">
        <f t="shared" si="64"/>
        <v/>
      </c>
      <c r="AE54" s="41">
        <f t="shared" si="64"/>
        <v>6.3074413025000053</v>
      </c>
      <c r="AF54" s="41">
        <f t="shared" ref="AF54" si="65">IF(AF26&gt;0,((1+AF26/200)^2-1)*100,"")</f>
        <v>6.1971470400000284</v>
      </c>
      <c r="AG54" s="41">
        <f t="shared" si="64"/>
        <v>3.6364720399999939</v>
      </c>
      <c r="AH54" s="41">
        <f t="shared" si="64"/>
        <v>5.5797350400000001</v>
      </c>
      <c r="AI54" s="41">
        <f t="shared" si="64"/>
        <v>5.8913031224999912</v>
      </c>
      <c r="AJ54" s="41">
        <f t="shared" si="64"/>
        <v>6.366219559999986</v>
      </c>
      <c r="AK54" s="41" t="str">
        <f t="shared" si="64"/>
        <v/>
      </c>
      <c r="AL54" s="41">
        <f t="shared" si="64"/>
        <v>4.7675073600000006</v>
      </c>
      <c r="AM54" s="41">
        <f t="shared" si="64"/>
        <v>5.6085075599999978</v>
      </c>
      <c r="AN54" s="41">
        <f t="shared" si="64"/>
        <v>6.0395360025000011</v>
      </c>
      <c r="AO54" s="41">
        <f t="shared" si="64"/>
        <v>4.7849086024999821</v>
      </c>
      <c r="AP54" s="41">
        <f t="shared" si="64"/>
        <v>5.6105628900000148</v>
      </c>
      <c r="AQ54" s="41">
        <f t="shared" si="64"/>
        <v>5.6568131024999913</v>
      </c>
      <c r="AR54" s="41" t="str">
        <f t="shared" si="64"/>
        <v/>
      </c>
      <c r="AS54" s="41">
        <f t="shared" si="64"/>
        <v>4.4024150625000313</v>
      </c>
      <c r="AT54" s="41">
        <f t="shared" si="64"/>
        <v>4.4065022025000067</v>
      </c>
      <c r="AU54" s="41">
        <f t="shared" si="64"/>
        <v>4.71121912250001</v>
      </c>
      <c r="AV54" s="41">
        <f t="shared" si="64"/>
        <v>5.9767302499999841</v>
      </c>
      <c r="AW54" s="41">
        <f t="shared" si="64"/>
        <v>3.8218344899999757</v>
      </c>
      <c r="AX54" s="41">
        <f t="shared" si="64"/>
        <v>5.2604181224999991</v>
      </c>
      <c r="AY54" s="41">
        <f t="shared" si="64"/>
        <v>3.1159011600000008</v>
      </c>
      <c r="AZ54" s="41">
        <f t="shared" si="64"/>
        <v>3.8829792900000104</v>
      </c>
      <c r="BA54" s="41">
        <f t="shared" si="64"/>
        <v>4.3360102499999886</v>
      </c>
      <c r="BB54" s="41">
        <f t="shared" si="64"/>
        <v>4.3462250000000147</v>
      </c>
      <c r="BC54" s="41">
        <f t="shared" si="64"/>
        <v>5.21322902250001</v>
      </c>
      <c r="BD54" s="41">
        <f t="shared" si="64"/>
        <v>5.9170305600000139</v>
      </c>
      <c r="BE54" s="48">
        <f t="shared" si="64"/>
        <v>6.3693136025000152</v>
      </c>
    </row>
    <row r="55" spans="1:57" x14ac:dyDescent="0.25">
      <c r="A55" s="33">
        <f t="shared" si="10"/>
        <v>41695</v>
      </c>
      <c r="B55" s="41" t="str">
        <f t="shared" si="50"/>
        <v/>
      </c>
      <c r="C55" s="48" t="str">
        <f t="shared" si="50"/>
        <v/>
      </c>
      <c r="D55" s="42">
        <f t="shared" si="50"/>
        <v>3.2530338224999955</v>
      </c>
      <c r="E55" s="48">
        <f t="shared" si="50"/>
        <v>3.9206942224999874</v>
      </c>
      <c r="F55" s="43">
        <f t="shared" si="50"/>
        <v>4.1154936899999939</v>
      </c>
      <c r="G55" s="43">
        <f t="shared" ref="G55:H55" si="66">IF(G27&gt;0,((1+G27/200)^2-1)*100,"")</f>
        <v>4.3462250000000147</v>
      </c>
      <c r="H55" s="43">
        <f t="shared" si="66"/>
        <v>4.45248803999998</v>
      </c>
      <c r="I55" s="48">
        <f t="shared" si="50"/>
        <v>4.6518770025000267</v>
      </c>
      <c r="J55" s="42"/>
      <c r="K55" s="42"/>
      <c r="L55" s="81">
        <f t="shared" si="13"/>
        <v>41695</v>
      </c>
      <c r="M55" s="41">
        <f t="shared" ref="M55:BE55" si="67">IF(M27&gt;0,((1+M27/200)^2-1)*100,"")</f>
        <v>4.438180249999979</v>
      </c>
      <c r="N55" s="41">
        <f t="shared" si="67"/>
        <v>4.71121912250001</v>
      </c>
      <c r="O55" s="41">
        <f t="shared" si="67"/>
        <v>4.8217630624999952</v>
      </c>
      <c r="P55" s="41">
        <f t="shared" si="67"/>
        <v>5.0768504899999956</v>
      </c>
      <c r="Q55" s="41">
        <f t="shared" si="67"/>
        <v>5.6670923025000208</v>
      </c>
      <c r="R55" s="41">
        <f t="shared" si="67"/>
        <v>3.4817907600000142</v>
      </c>
      <c r="S55" s="41">
        <f t="shared" si="67"/>
        <v>4.880129210000006</v>
      </c>
      <c r="T55" s="41">
        <f t="shared" si="67"/>
        <v>5.1506684900000099</v>
      </c>
      <c r="U55" s="41">
        <f t="shared" si="67"/>
        <v>6.3847844900000172</v>
      </c>
      <c r="V55" s="41">
        <f t="shared" si="67"/>
        <v>6.3290945600000148</v>
      </c>
      <c r="W55" s="41">
        <f t="shared" si="67"/>
        <v>6.9021584225000154</v>
      </c>
      <c r="X55" s="41" t="str">
        <f t="shared" si="67"/>
        <v/>
      </c>
      <c r="Y55" s="41">
        <f t="shared" si="67"/>
        <v>5.1547702499999959</v>
      </c>
      <c r="Z55" s="41">
        <f t="shared" si="67"/>
        <v>5.9283516225000055</v>
      </c>
      <c r="AA55" s="41">
        <f t="shared" si="67"/>
        <v>6.2218809600000036</v>
      </c>
      <c r="AB55" s="41">
        <f t="shared" si="67"/>
        <v>6.8566701224999971</v>
      </c>
      <c r="AC55" s="41">
        <f t="shared" si="67"/>
        <v>4.2696265625000063</v>
      </c>
      <c r="AD55" s="41" t="str">
        <f t="shared" si="67"/>
        <v/>
      </c>
      <c r="AE55" s="41">
        <f t="shared" si="67"/>
        <v>6.2950690025000311</v>
      </c>
      <c r="AF55" s="41">
        <f t="shared" ref="AF55" si="68">IF(AF27&gt;0,((1+AF27/200)^2-1)*100,"")</f>
        <v>6.1837507024999683</v>
      </c>
      <c r="AG55" s="41">
        <f t="shared" si="67"/>
        <v>3.6670148900000088</v>
      </c>
      <c r="AH55" s="41">
        <f t="shared" si="67"/>
        <v>5.55610340249999</v>
      </c>
      <c r="AI55" s="41">
        <f t="shared" si="67"/>
        <v>5.8913031224999912</v>
      </c>
      <c r="AJ55" s="41">
        <f t="shared" si="67"/>
        <v>6.3672509024999879</v>
      </c>
      <c r="AK55" s="41" t="str">
        <f t="shared" si="67"/>
        <v/>
      </c>
      <c r="AL55" s="41">
        <f t="shared" si="67"/>
        <v>4.7685309225000028</v>
      </c>
      <c r="AM55" s="41">
        <f t="shared" si="67"/>
        <v>5.60747990249999</v>
      </c>
      <c r="AN55" s="41">
        <f t="shared" si="67"/>
        <v>6.0354170225000114</v>
      </c>
      <c r="AO55" s="41">
        <f t="shared" si="67"/>
        <v>4.7828613225000094</v>
      </c>
      <c r="AP55" s="41">
        <f t="shared" si="67"/>
        <v>5.6023416900000012</v>
      </c>
      <c r="AQ55" s="41">
        <f t="shared" si="67"/>
        <v>5.6485901024999841</v>
      </c>
      <c r="AR55" s="41" t="str">
        <f t="shared" si="67"/>
        <v/>
      </c>
      <c r="AS55" s="41">
        <f t="shared" si="67"/>
        <v>4.3901541224999896</v>
      </c>
      <c r="AT55" s="41">
        <f t="shared" si="67"/>
        <v>4.4075240000000182</v>
      </c>
      <c r="AU55" s="41">
        <f t="shared" si="67"/>
        <v>4.7101958399999866</v>
      </c>
      <c r="AV55" s="41">
        <f t="shared" si="67"/>
        <v>5.9715830625000077</v>
      </c>
      <c r="AW55" s="41">
        <f t="shared" si="67"/>
        <v>3.8279481600000276</v>
      </c>
      <c r="AX55" s="41">
        <f t="shared" si="67"/>
        <v>5.2573402499999755</v>
      </c>
      <c r="AY55" s="41">
        <f t="shared" si="67"/>
        <v>3.1443360000000142</v>
      </c>
      <c r="AZ55" s="41">
        <f t="shared" si="67"/>
        <v>3.8850177599999869</v>
      </c>
      <c r="BA55" s="41">
        <f t="shared" si="67"/>
        <v>4.3370317024999938</v>
      </c>
      <c r="BB55" s="41">
        <f t="shared" si="67"/>
        <v>4.347246502500024</v>
      </c>
      <c r="BC55" s="41">
        <f t="shared" si="67"/>
        <v>5.2101518399999991</v>
      </c>
      <c r="BD55" s="41">
        <f t="shared" si="67"/>
        <v>5.9067392100000005</v>
      </c>
      <c r="BE55" s="48">
        <f t="shared" si="67"/>
        <v>6.3651882224999845</v>
      </c>
    </row>
    <row r="56" spans="1:57" x14ac:dyDescent="0.25">
      <c r="A56" s="33">
        <f t="shared" si="10"/>
        <v>41696</v>
      </c>
      <c r="B56" s="41" t="str">
        <f t="shared" si="50"/>
        <v/>
      </c>
      <c r="C56" s="48" t="str">
        <f t="shared" si="50"/>
        <v/>
      </c>
      <c r="D56" s="42">
        <f t="shared" si="50"/>
        <v>3.2418566400000293</v>
      </c>
      <c r="E56" s="48">
        <f t="shared" si="50"/>
        <v>3.9115196900000315</v>
      </c>
      <c r="F56" s="43">
        <f t="shared" si="50"/>
        <v>4.1032496100000149</v>
      </c>
      <c r="G56" s="43">
        <f t="shared" ref="G56:H56" si="69">IF(G28&gt;0,((1+G28/200)^2-1)*100,"")</f>
        <v>4.3349888024999839</v>
      </c>
      <c r="H56" s="43">
        <f t="shared" si="69"/>
        <v>4.4392022024999811</v>
      </c>
      <c r="I56" s="48">
        <f t="shared" si="50"/>
        <v>4.6355097224999975</v>
      </c>
      <c r="J56" s="42"/>
      <c r="K56" s="42"/>
      <c r="L56" s="81">
        <f t="shared" si="13"/>
        <v>41696</v>
      </c>
      <c r="M56" s="41">
        <f t="shared" ref="M56:BE56" si="70">IF(M28&gt;0,((1+M28/200)^2-1)*100,"")</f>
        <v>4.4279610000000025</v>
      </c>
      <c r="N56" s="41">
        <f t="shared" si="70"/>
        <v>4.6917776100000141</v>
      </c>
      <c r="O56" s="41">
        <f t="shared" si="70"/>
        <v>4.8135726224999953</v>
      </c>
      <c r="P56" s="41">
        <f t="shared" si="70"/>
        <v>5.0512253024999954</v>
      </c>
      <c r="Q56" s="41">
        <f t="shared" si="70"/>
        <v>5.6424230625000016</v>
      </c>
      <c r="R56" s="41">
        <f t="shared" si="70"/>
        <v>4.0481601600000028</v>
      </c>
      <c r="S56" s="41">
        <f t="shared" si="70"/>
        <v>4.8647681225000072</v>
      </c>
      <c r="T56" s="41">
        <f t="shared" si="70"/>
        <v>5.1209331224999932</v>
      </c>
      <c r="U56" s="41">
        <f t="shared" si="70"/>
        <v>6.3703449600000184</v>
      </c>
      <c r="V56" s="41">
        <f t="shared" si="70"/>
        <v>6.304348159999984</v>
      </c>
      <c r="W56" s="41">
        <f t="shared" si="70"/>
        <v>6.8690750624999852</v>
      </c>
      <c r="X56" s="41" t="str">
        <f t="shared" si="70"/>
        <v/>
      </c>
      <c r="Y56" s="41">
        <f t="shared" si="70"/>
        <v>5.1363129600000113</v>
      </c>
      <c r="Z56" s="41">
        <f t="shared" si="70"/>
        <v>5.9180597225000131</v>
      </c>
      <c r="AA56" s="41">
        <f t="shared" si="70"/>
        <v>6.1961165225000059</v>
      </c>
      <c r="AB56" s="41">
        <f t="shared" si="70"/>
        <v>6.8256609225000098</v>
      </c>
      <c r="AC56" s="41">
        <f t="shared" si="70"/>
        <v>4.2696265625000063</v>
      </c>
      <c r="AD56" s="41" t="str">
        <f t="shared" si="70"/>
        <v/>
      </c>
      <c r="AE56" s="41">
        <f t="shared" si="70"/>
        <v>6.2507408400000131</v>
      </c>
      <c r="AF56" s="41">
        <f t="shared" ref="AF56" si="71">IF(AF28&gt;0,((1+AF28/200)^2-1)*100,"")</f>
        <v>6.1126612100000255</v>
      </c>
      <c r="AG56" s="41">
        <f t="shared" si="70"/>
        <v>3.6955256100000167</v>
      </c>
      <c r="AH56" s="41">
        <f t="shared" si="70"/>
        <v>5.5386382400000045</v>
      </c>
      <c r="AI56" s="41">
        <f t="shared" si="70"/>
        <v>5.8686655625000084</v>
      </c>
      <c r="AJ56" s="41">
        <f t="shared" si="70"/>
        <v>6.34765625</v>
      </c>
      <c r="AK56" s="41" t="str">
        <f t="shared" si="70"/>
        <v/>
      </c>
      <c r="AL56" s="41">
        <f t="shared" si="70"/>
        <v>4.7664838024999989</v>
      </c>
      <c r="AM56" s="41">
        <f t="shared" si="70"/>
        <v>5.5879553600000076</v>
      </c>
      <c r="AN56" s="41">
        <f t="shared" si="70"/>
        <v>6.0137936900000133</v>
      </c>
      <c r="AO56" s="41">
        <f t="shared" si="70"/>
        <v>4.7644367024999745</v>
      </c>
      <c r="AP56" s="41">
        <f t="shared" si="70"/>
        <v>5.5776800099999857</v>
      </c>
      <c r="AQ56" s="41">
        <f t="shared" si="70"/>
        <v>5.6239230225000103</v>
      </c>
      <c r="AR56" s="41" t="str">
        <f t="shared" si="70"/>
        <v/>
      </c>
      <c r="AS56" s="41">
        <f t="shared" si="70"/>
        <v>4.3921975624999998</v>
      </c>
      <c r="AT56" s="41">
        <f t="shared" si="70"/>
        <v>4.4075240000000182</v>
      </c>
      <c r="AU56" s="41">
        <f t="shared" si="70"/>
        <v>4.6938240000000242</v>
      </c>
      <c r="AV56" s="41">
        <f t="shared" si="70"/>
        <v>5.9437904100000161</v>
      </c>
      <c r="AW56" s="41">
        <f t="shared" si="70"/>
        <v>3.8442521599999946</v>
      </c>
      <c r="AX56" s="41">
        <f t="shared" si="70"/>
        <v>5.2388739600000012</v>
      </c>
      <c r="AY56" s="41">
        <f t="shared" si="70"/>
        <v>3.2205200625000208</v>
      </c>
      <c r="AZ56" s="41">
        <f t="shared" si="70"/>
        <v>3.890114022500013</v>
      </c>
      <c r="BA56" s="41">
        <f t="shared" si="70"/>
        <v>4.3349888024999839</v>
      </c>
      <c r="BB56" s="41">
        <f t="shared" si="70"/>
        <v>4.3482680099999893</v>
      </c>
      <c r="BC56" s="41">
        <f t="shared" si="70"/>
        <v>5.191689690000012</v>
      </c>
      <c r="BD56" s="41">
        <f t="shared" si="70"/>
        <v>5.8820420100000215</v>
      </c>
      <c r="BE56" s="48">
        <f t="shared" si="70"/>
        <v>6.330125722500024</v>
      </c>
    </row>
    <row r="57" spans="1:57" x14ac:dyDescent="0.25">
      <c r="A57" s="33">
        <f t="shared" si="10"/>
        <v>41697</v>
      </c>
      <c r="B57" s="41" t="str">
        <f t="shared" si="50"/>
        <v/>
      </c>
      <c r="C57" s="48" t="str">
        <f t="shared" si="50"/>
        <v/>
      </c>
      <c r="D57" s="42">
        <f t="shared" si="50"/>
        <v>3.2367763024999885</v>
      </c>
      <c r="E57" s="48">
        <f t="shared" si="50"/>
        <v>3.9043842225000125</v>
      </c>
      <c r="F57" s="43">
        <f t="shared" si="50"/>
        <v>4.0981481225000227</v>
      </c>
      <c r="G57" s="43">
        <f t="shared" ref="G57:H57" si="72">IF(G29&gt;0,((1+G29/200)^2-1)*100,"")</f>
        <v>4.3298816399999884</v>
      </c>
      <c r="H57" s="43">
        <f t="shared" si="72"/>
        <v>4.432048639999997</v>
      </c>
      <c r="I57" s="48">
        <f t="shared" si="50"/>
        <v>4.6283494400000125</v>
      </c>
      <c r="J57" s="42"/>
      <c r="K57" s="42"/>
      <c r="L57" s="81">
        <f t="shared" si="13"/>
        <v>41697</v>
      </c>
      <c r="M57" s="41">
        <f t="shared" ref="M57:BE57" si="73">IF(M29&gt;0,((1+M29/200)^2-1)*100,"")</f>
        <v>4.4228515625000187</v>
      </c>
      <c r="N57" s="41">
        <f t="shared" si="73"/>
        <v>4.7296390624999907</v>
      </c>
      <c r="O57" s="41">
        <f t="shared" si="73"/>
        <v>5.0420009999999849</v>
      </c>
      <c r="P57" s="41">
        <f t="shared" si="73"/>
        <v>5.0450757225000142</v>
      </c>
      <c r="Q57" s="41">
        <f t="shared" si="73"/>
        <v>5.6259785024999731</v>
      </c>
      <c r="R57" s="41">
        <f t="shared" si="73"/>
        <v>3.5499584025000086</v>
      </c>
      <c r="S57" s="41">
        <f t="shared" si="73"/>
        <v>4.8616960399999964</v>
      </c>
      <c r="T57" s="41">
        <f t="shared" si="73"/>
        <v>5.1168320225000175</v>
      </c>
      <c r="U57" s="41">
        <f t="shared" si="73"/>
        <v>6.3455937599999901</v>
      </c>
      <c r="V57" s="41">
        <f t="shared" si="73"/>
        <v>6.283728359999996</v>
      </c>
      <c r="W57" s="41">
        <f t="shared" si="73"/>
        <v>6.8370304399999915</v>
      </c>
      <c r="X57" s="41" t="str">
        <f t="shared" si="73"/>
        <v/>
      </c>
      <c r="Y57" s="41">
        <f t="shared" si="73"/>
        <v>5.1311862225000171</v>
      </c>
      <c r="Z57" s="41">
        <f t="shared" si="73"/>
        <v>5.8892450625000148</v>
      </c>
      <c r="AA57" s="41">
        <f t="shared" si="73"/>
        <v>6.180659360000007</v>
      </c>
      <c r="AB57" s="41">
        <f t="shared" si="73"/>
        <v>6.7946562224999951</v>
      </c>
      <c r="AC57" s="41">
        <f t="shared" si="73"/>
        <v>4.2645209999999878</v>
      </c>
      <c r="AD57" s="41" t="str">
        <f t="shared" si="73"/>
        <v/>
      </c>
      <c r="AE57" s="41">
        <f t="shared" si="73"/>
        <v>6.2002386224999873</v>
      </c>
      <c r="AF57" s="41">
        <f t="shared" ref="AF57" si="74">IF(AF29&gt;0,((1+AF29/200)^2-1)*100,"")</f>
        <v>6.0858800399999691</v>
      </c>
      <c r="AG57" s="41">
        <f t="shared" si="73"/>
        <v>3.6588696899999995</v>
      </c>
      <c r="AH57" s="41">
        <f t="shared" si="73"/>
        <v>5.5273380225000279</v>
      </c>
      <c r="AI57" s="41">
        <f t="shared" si="73"/>
        <v>5.8552899600000208</v>
      </c>
      <c r="AJ57" s="41">
        <f t="shared" si="73"/>
        <v>6.3198143224999948</v>
      </c>
      <c r="AK57" s="41" t="str">
        <f t="shared" si="73"/>
        <v/>
      </c>
      <c r="AL57" s="41">
        <f t="shared" si="73"/>
        <v>4.7562485025000267</v>
      </c>
      <c r="AM57" s="41">
        <f t="shared" si="73"/>
        <v>5.5766525025000124</v>
      </c>
      <c r="AN57" s="41">
        <f t="shared" si="73"/>
        <v>5.9962907024999845</v>
      </c>
      <c r="AO57" s="41">
        <f t="shared" si="73"/>
        <v>4.7552250000000074</v>
      </c>
      <c r="AP57" s="41">
        <f t="shared" si="73"/>
        <v>5.5602130625000079</v>
      </c>
      <c r="AQ57" s="41">
        <f t="shared" si="73"/>
        <v>5.603369322500007</v>
      </c>
      <c r="AR57" s="41" t="str">
        <f t="shared" si="73"/>
        <v/>
      </c>
      <c r="AS57" s="41">
        <f t="shared" si="73"/>
        <v>4.3799372225000077</v>
      </c>
      <c r="AT57" s="41">
        <f t="shared" si="73"/>
        <v>4.3962845024999808</v>
      </c>
      <c r="AU57" s="41">
        <f t="shared" si="73"/>
        <v>4.6928008025000079</v>
      </c>
      <c r="AV57" s="41">
        <f t="shared" si="73"/>
        <v>5.9273224100000022</v>
      </c>
      <c r="AW57" s="41">
        <f t="shared" si="73"/>
        <v>3.8228534224999944</v>
      </c>
      <c r="AX57" s="41">
        <f t="shared" si="73"/>
        <v>5.2296414224999754</v>
      </c>
      <c r="AY57" s="41">
        <f t="shared" si="73"/>
        <v>3.1412892224999878</v>
      </c>
      <c r="AZ57" s="41">
        <f t="shared" si="73"/>
        <v>3.8778832024999765</v>
      </c>
      <c r="BA57" s="41">
        <f t="shared" si="73"/>
        <v>4.3319244900000164</v>
      </c>
      <c r="BB57" s="41">
        <f t="shared" si="73"/>
        <v>4.3380531599999994</v>
      </c>
      <c r="BC57" s="41">
        <f t="shared" si="73"/>
        <v>5.1834848099999942</v>
      </c>
      <c r="BD57" s="41">
        <f t="shared" si="73"/>
        <v>5.8676366400000068</v>
      </c>
      <c r="BE57" s="48">
        <f t="shared" si="73"/>
        <v>6.310534489999986</v>
      </c>
    </row>
    <row r="58" spans="1:57" x14ac:dyDescent="0.25">
      <c r="A58" s="33">
        <f t="shared" si="10"/>
        <v>41698</v>
      </c>
      <c r="B58" s="41" t="str">
        <f t="shared" si="50"/>
        <v/>
      </c>
      <c r="C58" s="48" t="str">
        <f t="shared" si="50"/>
        <v/>
      </c>
      <c r="D58" s="42">
        <f t="shared" si="50"/>
        <v>3.2550661025000149</v>
      </c>
      <c r="E58" s="48">
        <f t="shared" si="50"/>
        <v>3.9084616025000019</v>
      </c>
      <c r="F58" s="43">
        <f t="shared" si="50"/>
        <v>4.1022293024999934</v>
      </c>
      <c r="G58" s="43">
        <f t="shared" ref="G58:H58" si="75">IF(G30&gt;0,((1+G30/200)^2-1)*100,"")</f>
        <v>4.3360102499999886</v>
      </c>
      <c r="H58" s="43">
        <f t="shared" si="75"/>
        <v>4.4351144224999972</v>
      </c>
      <c r="I58" s="48">
        <f t="shared" si="50"/>
        <v>4.6314181025000289</v>
      </c>
      <c r="J58" s="42"/>
      <c r="K58" s="42"/>
      <c r="L58" s="81">
        <f t="shared" si="13"/>
        <v>41698</v>
      </c>
      <c r="M58" s="41">
        <f t="shared" ref="M58:BE58" si="76">IF(M30&gt;0,((1+M30/200)^2-1)*100,"")</f>
        <v>4.443290062500016</v>
      </c>
      <c r="N58" s="41">
        <f t="shared" si="76"/>
        <v>4.7296390624999907</v>
      </c>
      <c r="O58" s="41">
        <f t="shared" si="76"/>
        <v>4.9395359999999888</v>
      </c>
      <c r="P58" s="41">
        <f t="shared" si="76"/>
        <v>5.0676250625000252</v>
      </c>
      <c r="Q58" s="41">
        <f t="shared" si="76"/>
        <v>5.6362562025000118</v>
      </c>
      <c r="R58" s="41">
        <f t="shared" si="76"/>
        <v>3.2306800625000021</v>
      </c>
      <c r="S58" s="41">
        <f t="shared" si="76"/>
        <v>4.8842256899999992</v>
      </c>
      <c r="T58" s="41">
        <f t="shared" si="76"/>
        <v>5.1404144399999963</v>
      </c>
      <c r="U58" s="41">
        <f t="shared" si="76"/>
        <v>6.3651882224999845</v>
      </c>
      <c r="V58" s="41">
        <f t="shared" si="76"/>
        <v>6.3033171224999851</v>
      </c>
      <c r="W58" s="41">
        <f t="shared" si="76"/>
        <v>6.850467922499992</v>
      </c>
      <c r="X58" s="41" t="str">
        <f t="shared" si="76"/>
        <v/>
      </c>
      <c r="Y58" s="41">
        <f t="shared" si="76"/>
        <v>5.1537448024999932</v>
      </c>
      <c r="Z58" s="41">
        <f t="shared" si="76"/>
        <v>5.9108556900000275</v>
      </c>
      <c r="AA58" s="41">
        <f t="shared" si="76"/>
        <v>6.2012691600000114</v>
      </c>
      <c r="AB58" s="41">
        <f t="shared" si="76"/>
        <v>6.8091245224999986</v>
      </c>
      <c r="AC58" s="41">
        <f t="shared" si="76"/>
        <v>4.3053690000000255</v>
      </c>
      <c r="AD58" s="41" t="str">
        <f t="shared" si="76"/>
        <v/>
      </c>
      <c r="AE58" s="41">
        <f t="shared" si="76"/>
        <v>6.2167278225000011</v>
      </c>
      <c r="AF58" s="41">
        <f t="shared" ref="AF58" si="77">IF(AF30&gt;0,((1+AF30/200)^2-1)*100,"")</f>
        <v>6.1033904225000102</v>
      </c>
      <c r="AG58" s="41">
        <f t="shared" si="76"/>
        <v>3.6497067224999791</v>
      </c>
      <c r="AH58" s="41">
        <f t="shared" si="76"/>
        <v>5.5499390624999867</v>
      </c>
      <c r="AI58" s="41">
        <f t="shared" si="76"/>
        <v>5.8779260899999963</v>
      </c>
      <c r="AJ58" s="41">
        <f t="shared" si="76"/>
        <v>6.3363128025000215</v>
      </c>
      <c r="AK58" s="41" t="str">
        <f t="shared" si="76"/>
        <v/>
      </c>
      <c r="AL58" s="41">
        <f t="shared" si="76"/>
        <v>4.7767196025000125</v>
      </c>
      <c r="AM58" s="41">
        <f t="shared" si="76"/>
        <v>5.598231209999982</v>
      </c>
      <c r="AN58" s="41">
        <f t="shared" si="76"/>
        <v>6.0199715600000037</v>
      </c>
      <c r="AO58" s="41">
        <f t="shared" si="76"/>
        <v>4.7787668224999802</v>
      </c>
      <c r="AP58" s="41">
        <f t="shared" si="76"/>
        <v>5.5828176225000137</v>
      </c>
      <c r="AQ58" s="41">
        <f t="shared" si="76"/>
        <v>5.6239230225000103</v>
      </c>
      <c r="AR58" s="41" t="str">
        <f t="shared" si="76"/>
        <v/>
      </c>
      <c r="AS58" s="41">
        <f t="shared" si="76"/>
        <v>4.3942410225000117</v>
      </c>
      <c r="AT58" s="41">
        <f t="shared" si="76"/>
        <v>4.4116112399999796</v>
      </c>
      <c r="AU58" s="41">
        <f t="shared" si="76"/>
        <v>4.7142890000000159</v>
      </c>
      <c r="AV58" s="41">
        <f t="shared" si="76"/>
        <v>5.9458490000000142</v>
      </c>
      <c r="AW58" s="41">
        <f t="shared" si="76"/>
        <v>3.8269292025000068</v>
      </c>
      <c r="AX58" s="41">
        <f t="shared" si="76"/>
        <v>5.251184639999984</v>
      </c>
      <c r="AY58" s="41">
        <f t="shared" si="76"/>
        <v>3.0945776025000038</v>
      </c>
      <c r="AZ58" s="41">
        <f t="shared" si="76"/>
        <v>3.8890947600000114</v>
      </c>
      <c r="BA58" s="41">
        <f t="shared" si="76"/>
        <v>4.3543971599999676</v>
      </c>
      <c r="BB58" s="41">
        <f t="shared" si="76"/>
        <v>4.3554187024999802</v>
      </c>
      <c r="BC58" s="41">
        <f t="shared" si="76"/>
        <v>5.2070747025000141</v>
      </c>
      <c r="BD58" s="41">
        <f t="shared" si="76"/>
        <v>5.888216040000005</v>
      </c>
      <c r="BE58" s="48">
        <f t="shared" si="76"/>
        <v>6.324969959999982</v>
      </c>
    </row>
    <row r="59" spans="1:57" x14ac:dyDescent="0.25">
      <c r="A59" s="33">
        <f t="shared" si="10"/>
        <v>0</v>
      </c>
      <c r="B59" s="41" t="str">
        <f t="shared" si="50"/>
        <v/>
      </c>
      <c r="C59" s="48" t="str">
        <f t="shared" si="50"/>
        <v/>
      </c>
      <c r="D59" s="42" t="str">
        <f t="shared" si="50"/>
        <v/>
      </c>
      <c r="E59" s="48" t="str">
        <f t="shared" si="50"/>
        <v/>
      </c>
      <c r="F59" s="43" t="str">
        <f t="shared" si="50"/>
        <v/>
      </c>
      <c r="G59" s="43" t="str">
        <f t="shared" ref="G59:H59" si="78">IF(G31&gt;0,((1+G31/200)^2-1)*100,"")</f>
        <v/>
      </c>
      <c r="H59" s="43" t="str">
        <f t="shared" si="78"/>
        <v/>
      </c>
      <c r="I59" s="48" t="str">
        <f t="shared" si="50"/>
        <v/>
      </c>
      <c r="J59" s="42"/>
      <c r="K59" s="42"/>
      <c r="L59" s="81">
        <f t="shared" ref="L59" si="79">A31</f>
        <v>0</v>
      </c>
      <c r="M59" s="41" t="str">
        <f t="shared" ref="M59:BE59" si="80">IF(M31&gt;0,((1+M31/200)^2-1)*100,"")</f>
        <v/>
      </c>
      <c r="N59" s="41" t="str">
        <f t="shared" si="80"/>
        <v/>
      </c>
      <c r="O59" s="41" t="str">
        <f t="shared" si="80"/>
        <v/>
      </c>
      <c r="P59" s="41" t="str">
        <f t="shared" si="80"/>
        <v/>
      </c>
      <c r="Q59" s="41" t="str">
        <f t="shared" si="80"/>
        <v/>
      </c>
      <c r="R59" s="41" t="str">
        <f t="shared" si="80"/>
        <v/>
      </c>
      <c r="S59" s="41" t="str">
        <f t="shared" si="80"/>
        <v/>
      </c>
      <c r="T59" s="41" t="str">
        <f t="shared" si="80"/>
        <v/>
      </c>
      <c r="U59" s="41" t="str">
        <f t="shared" si="80"/>
        <v/>
      </c>
      <c r="V59" s="41" t="str">
        <f t="shared" si="80"/>
        <v/>
      </c>
      <c r="W59" s="41" t="str">
        <f t="shared" si="80"/>
        <v/>
      </c>
      <c r="X59" s="41" t="str">
        <f t="shared" si="80"/>
        <v/>
      </c>
      <c r="Y59" s="41" t="str">
        <f t="shared" si="80"/>
        <v/>
      </c>
      <c r="Z59" s="41" t="str">
        <f t="shared" si="80"/>
        <v/>
      </c>
      <c r="AA59" s="41" t="str">
        <f t="shared" si="80"/>
        <v/>
      </c>
      <c r="AB59" s="41" t="str">
        <f t="shared" si="80"/>
        <v/>
      </c>
      <c r="AC59" s="41" t="str">
        <f t="shared" si="80"/>
        <v/>
      </c>
      <c r="AD59" s="41" t="str">
        <f t="shared" si="80"/>
        <v/>
      </c>
      <c r="AE59" s="41" t="str">
        <f t="shared" si="80"/>
        <v/>
      </c>
      <c r="AF59" s="41" t="str">
        <f t="shared" ref="AF59" si="81">IF(AF31&gt;0,((1+AF31/200)^2-1)*100,"")</f>
        <v/>
      </c>
      <c r="AG59" s="41" t="str">
        <f t="shared" si="80"/>
        <v/>
      </c>
      <c r="AH59" s="41" t="str">
        <f t="shared" si="80"/>
        <v/>
      </c>
      <c r="AI59" s="41" t="str">
        <f t="shared" si="80"/>
        <v/>
      </c>
      <c r="AJ59" s="41" t="str">
        <f t="shared" si="80"/>
        <v/>
      </c>
      <c r="AK59" s="41" t="str">
        <f t="shared" si="80"/>
        <v/>
      </c>
      <c r="AL59" s="41" t="str">
        <f t="shared" si="80"/>
        <v/>
      </c>
      <c r="AM59" s="41" t="str">
        <f t="shared" si="80"/>
        <v/>
      </c>
      <c r="AN59" s="41" t="str">
        <f t="shared" si="80"/>
        <v/>
      </c>
      <c r="AO59" s="41" t="str">
        <f t="shared" si="80"/>
        <v/>
      </c>
      <c r="AP59" s="41" t="str">
        <f t="shared" si="80"/>
        <v/>
      </c>
      <c r="AQ59" s="41" t="str">
        <f t="shared" si="80"/>
        <v/>
      </c>
      <c r="AR59" s="41" t="str">
        <f t="shared" si="80"/>
        <v/>
      </c>
      <c r="AS59" s="41" t="str">
        <f t="shared" si="80"/>
        <v/>
      </c>
      <c r="AT59" s="41" t="str">
        <f t="shared" si="80"/>
        <v/>
      </c>
      <c r="AU59" s="41" t="str">
        <f t="shared" si="80"/>
        <v/>
      </c>
      <c r="AV59" s="41" t="str">
        <f t="shared" si="80"/>
        <v/>
      </c>
      <c r="AW59" s="41" t="str">
        <f t="shared" si="80"/>
        <v/>
      </c>
      <c r="AX59" s="41" t="str">
        <f t="shared" si="80"/>
        <v/>
      </c>
      <c r="AY59" s="41" t="str">
        <f t="shared" si="80"/>
        <v/>
      </c>
      <c r="AZ59" s="41" t="str">
        <f t="shared" si="80"/>
        <v/>
      </c>
      <c r="BA59" s="41" t="str">
        <f t="shared" si="80"/>
        <v/>
      </c>
      <c r="BB59" s="41" t="str">
        <f t="shared" si="80"/>
        <v/>
      </c>
      <c r="BC59" s="41" t="str">
        <f t="shared" si="80"/>
        <v/>
      </c>
      <c r="BD59" s="41" t="str">
        <f t="shared" si="80"/>
        <v/>
      </c>
      <c r="BE59" s="48" t="str">
        <f t="shared" si="80"/>
        <v/>
      </c>
    </row>
    <row r="60" spans="1:57" x14ac:dyDescent="0.25">
      <c r="A60" s="33"/>
      <c r="B60" s="41" t="str">
        <f t="shared" ref="B60:I60" si="82">IF(B32&gt;0,((1+B32/200)^2-1)*100,"")</f>
        <v/>
      </c>
      <c r="C60" s="48" t="str">
        <f t="shared" si="82"/>
        <v/>
      </c>
      <c r="D60" s="42" t="str">
        <f t="shared" si="82"/>
        <v/>
      </c>
      <c r="E60" s="48" t="str">
        <f t="shared" si="82"/>
        <v/>
      </c>
      <c r="F60" s="43" t="str">
        <f t="shared" si="82"/>
        <v/>
      </c>
      <c r="G60" s="43" t="str">
        <f t="shared" ref="G60:H60" si="83">IF(G32&gt;0,((1+G32/200)^2-1)*100,"")</f>
        <v/>
      </c>
      <c r="H60" s="43" t="str">
        <f t="shared" si="83"/>
        <v/>
      </c>
      <c r="I60" s="48" t="str">
        <f t="shared" si="82"/>
        <v/>
      </c>
      <c r="J60" s="42"/>
      <c r="K60" s="42"/>
      <c r="L60" s="81"/>
      <c r="M60" s="41" t="str">
        <f t="shared" ref="M60:BE60" si="84">IF(M32&gt;0,((1+M32/200)^2-1)*100,"")</f>
        <v/>
      </c>
      <c r="N60" s="41" t="str">
        <f t="shared" si="84"/>
        <v/>
      </c>
      <c r="O60" s="41" t="str">
        <f t="shared" si="84"/>
        <v/>
      </c>
      <c r="P60" s="41" t="str">
        <f t="shared" si="84"/>
        <v/>
      </c>
      <c r="Q60" s="41" t="str">
        <f t="shared" si="84"/>
        <v/>
      </c>
      <c r="R60" s="41" t="str">
        <f t="shared" si="84"/>
        <v/>
      </c>
      <c r="S60" s="41" t="str">
        <f t="shared" si="84"/>
        <v/>
      </c>
      <c r="T60" s="41" t="str">
        <f t="shared" si="84"/>
        <v/>
      </c>
      <c r="U60" s="41" t="str">
        <f t="shared" si="84"/>
        <v/>
      </c>
      <c r="V60" s="41" t="str">
        <f t="shared" si="84"/>
        <v/>
      </c>
      <c r="W60" s="41" t="str">
        <f t="shared" si="84"/>
        <v/>
      </c>
      <c r="X60" s="41" t="str">
        <f t="shared" si="84"/>
        <v/>
      </c>
      <c r="Y60" s="41" t="str">
        <f t="shared" si="84"/>
        <v/>
      </c>
      <c r="Z60" s="41" t="str">
        <f t="shared" si="84"/>
        <v/>
      </c>
      <c r="AA60" s="41" t="str">
        <f t="shared" si="84"/>
        <v/>
      </c>
      <c r="AB60" s="41" t="str">
        <f t="shared" si="84"/>
        <v/>
      </c>
      <c r="AC60" s="41" t="str">
        <f t="shared" si="84"/>
        <v/>
      </c>
      <c r="AD60" s="41" t="str">
        <f t="shared" si="84"/>
        <v/>
      </c>
      <c r="AE60" s="41" t="str">
        <f t="shared" si="84"/>
        <v/>
      </c>
      <c r="AF60" s="41" t="str">
        <f t="shared" ref="AF60" si="85">IF(AF32&gt;0,((1+AF32/200)^2-1)*100,"")</f>
        <v/>
      </c>
      <c r="AG60" s="41" t="str">
        <f t="shared" si="84"/>
        <v/>
      </c>
      <c r="AH60" s="41" t="str">
        <f t="shared" si="84"/>
        <v/>
      </c>
      <c r="AI60" s="41" t="str">
        <f t="shared" si="84"/>
        <v/>
      </c>
      <c r="AJ60" s="41" t="str">
        <f t="shared" si="84"/>
        <v/>
      </c>
      <c r="AK60" s="41" t="str">
        <f t="shared" si="84"/>
        <v/>
      </c>
      <c r="AL60" s="41" t="str">
        <f t="shared" si="84"/>
        <v/>
      </c>
      <c r="AM60" s="41" t="str">
        <f t="shared" si="84"/>
        <v/>
      </c>
      <c r="AN60" s="41" t="str">
        <f t="shared" si="84"/>
        <v/>
      </c>
      <c r="AO60" s="41" t="str">
        <f t="shared" si="84"/>
        <v/>
      </c>
      <c r="AP60" s="41" t="str">
        <f t="shared" si="84"/>
        <v/>
      </c>
      <c r="AQ60" s="41" t="str">
        <f t="shared" si="84"/>
        <v/>
      </c>
      <c r="AR60" s="41" t="str">
        <f t="shared" si="84"/>
        <v/>
      </c>
      <c r="AS60" s="41" t="str">
        <f t="shared" si="84"/>
        <v/>
      </c>
      <c r="AT60" s="41" t="str">
        <f t="shared" si="84"/>
        <v/>
      </c>
      <c r="AU60" s="41" t="str">
        <f t="shared" si="84"/>
        <v/>
      </c>
      <c r="AV60" s="41" t="str">
        <f t="shared" si="84"/>
        <v/>
      </c>
      <c r="AW60" s="41" t="str">
        <f t="shared" si="84"/>
        <v/>
      </c>
      <c r="AX60" s="41" t="str">
        <f t="shared" si="84"/>
        <v/>
      </c>
      <c r="AY60" s="41" t="str">
        <f t="shared" si="84"/>
        <v/>
      </c>
      <c r="AZ60" s="41" t="str">
        <f t="shared" si="84"/>
        <v/>
      </c>
      <c r="BA60" s="41" t="str">
        <f t="shared" si="84"/>
        <v/>
      </c>
      <c r="BB60" s="41" t="str">
        <f t="shared" si="84"/>
        <v/>
      </c>
      <c r="BC60" s="41" t="str">
        <f t="shared" si="84"/>
        <v/>
      </c>
      <c r="BD60" s="41" t="str">
        <f t="shared" si="84"/>
        <v/>
      </c>
      <c r="BE60" s="48" t="str">
        <f t="shared" si="84"/>
        <v/>
      </c>
    </row>
    <row r="61" spans="1:57" x14ac:dyDescent="0.25">
      <c r="A61" s="33"/>
      <c r="B61" s="44" t="str">
        <f t="shared" ref="B61:I61" si="86">IF(B33&gt;0,((1+B33/200)^2-1)*100,"")</f>
        <v/>
      </c>
      <c r="C61" s="49" t="str">
        <f t="shared" si="86"/>
        <v/>
      </c>
      <c r="D61" s="45" t="str">
        <f t="shared" si="86"/>
        <v/>
      </c>
      <c r="E61" s="49" t="str">
        <f t="shared" si="86"/>
        <v/>
      </c>
      <c r="F61" s="46" t="str">
        <f t="shared" si="86"/>
        <v/>
      </c>
      <c r="G61" s="46" t="str">
        <f t="shared" ref="G61:H61" si="87">IF(G33&gt;0,((1+G33/200)^2-1)*100,"")</f>
        <v/>
      </c>
      <c r="H61" s="46" t="str">
        <f t="shared" si="87"/>
        <v/>
      </c>
      <c r="I61" s="49" t="str">
        <f t="shared" si="86"/>
        <v/>
      </c>
      <c r="J61" s="42"/>
      <c r="K61" s="42"/>
      <c r="L61" s="81"/>
      <c r="M61" s="44" t="str">
        <f t="shared" ref="M61:BE61" si="88">IF(M33&gt;0,((1+M33/200)^2-1)*100,"")</f>
        <v/>
      </c>
      <c r="N61" s="44" t="str">
        <f t="shared" si="88"/>
        <v/>
      </c>
      <c r="O61" s="44" t="str">
        <f t="shared" si="88"/>
        <v/>
      </c>
      <c r="P61" s="44" t="str">
        <f t="shared" si="88"/>
        <v/>
      </c>
      <c r="Q61" s="44" t="str">
        <f t="shared" si="88"/>
        <v/>
      </c>
      <c r="R61" s="44" t="str">
        <f t="shared" si="88"/>
        <v/>
      </c>
      <c r="S61" s="44" t="str">
        <f t="shared" si="88"/>
        <v/>
      </c>
      <c r="T61" s="44" t="str">
        <f t="shared" si="88"/>
        <v/>
      </c>
      <c r="U61" s="44" t="str">
        <f t="shared" si="88"/>
        <v/>
      </c>
      <c r="V61" s="44" t="str">
        <f t="shared" si="88"/>
        <v/>
      </c>
      <c r="W61" s="44" t="str">
        <f t="shared" si="88"/>
        <v/>
      </c>
      <c r="X61" s="44" t="str">
        <f t="shared" si="88"/>
        <v/>
      </c>
      <c r="Y61" s="44" t="str">
        <f t="shared" si="88"/>
        <v/>
      </c>
      <c r="Z61" s="44" t="str">
        <f t="shared" si="88"/>
        <v/>
      </c>
      <c r="AA61" s="44" t="str">
        <f t="shared" si="88"/>
        <v/>
      </c>
      <c r="AB61" s="44" t="str">
        <f t="shared" si="88"/>
        <v/>
      </c>
      <c r="AC61" s="44" t="str">
        <f t="shared" si="88"/>
        <v/>
      </c>
      <c r="AD61" s="44" t="str">
        <f t="shared" si="88"/>
        <v/>
      </c>
      <c r="AE61" s="44" t="str">
        <f t="shared" si="88"/>
        <v/>
      </c>
      <c r="AF61" s="44" t="str">
        <f t="shared" ref="AF61" si="89">IF(AF33&gt;0,((1+AF33/200)^2-1)*100,"")</f>
        <v/>
      </c>
      <c r="AG61" s="44" t="str">
        <f t="shared" si="88"/>
        <v/>
      </c>
      <c r="AH61" s="44" t="str">
        <f t="shared" si="88"/>
        <v/>
      </c>
      <c r="AI61" s="44" t="str">
        <f t="shared" si="88"/>
        <v/>
      </c>
      <c r="AJ61" s="44" t="str">
        <f t="shared" si="88"/>
        <v/>
      </c>
      <c r="AK61" s="44" t="str">
        <f t="shared" si="88"/>
        <v/>
      </c>
      <c r="AL61" s="44" t="str">
        <f t="shared" si="88"/>
        <v/>
      </c>
      <c r="AM61" s="44" t="str">
        <f t="shared" si="88"/>
        <v/>
      </c>
      <c r="AN61" s="44" t="str">
        <f t="shared" si="88"/>
        <v/>
      </c>
      <c r="AO61" s="44" t="str">
        <f t="shared" si="88"/>
        <v/>
      </c>
      <c r="AP61" s="44" t="str">
        <f t="shared" si="88"/>
        <v/>
      </c>
      <c r="AQ61" s="44" t="str">
        <f t="shared" si="88"/>
        <v/>
      </c>
      <c r="AR61" s="44" t="str">
        <f t="shared" si="88"/>
        <v/>
      </c>
      <c r="AS61" s="44" t="str">
        <f t="shared" si="88"/>
        <v/>
      </c>
      <c r="AT61" s="44" t="str">
        <f t="shared" si="88"/>
        <v/>
      </c>
      <c r="AU61" s="44" t="str">
        <f t="shared" si="88"/>
        <v/>
      </c>
      <c r="AV61" s="44" t="str">
        <f t="shared" si="88"/>
        <v/>
      </c>
      <c r="AW61" s="44" t="str">
        <f t="shared" si="88"/>
        <v/>
      </c>
      <c r="AX61" s="44" t="str">
        <f t="shared" si="88"/>
        <v/>
      </c>
      <c r="AY61" s="44" t="str">
        <f t="shared" si="88"/>
        <v/>
      </c>
      <c r="AZ61" s="44" t="str">
        <f t="shared" si="88"/>
        <v/>
      </c>
      <c r="BA61" s="44" t="str">
        <f t="shared" si="88"/>
        <v/>
      </c>
      <c r="BB61" s="44" t="str">
        <f t="shared" si="88"/>
        <v/>
      </c>
      <c r="BC61" s="44" t="str">
        <f t="shared" si="88"/>
        <v/>
      </c>
      <c r="BD61" s="44" t="str">
        <f t="shared" si="88"/>
        <v/>
      </c>
      <c r="BE61" s="49" t="str">
        <f t="shared" si="88"/>
        <v/>
      </c>
    </row>
    <row r="62" spans="1:57" ht="8.25" customHeight="1" x14ac:dyDescent="0.25">
      <c r="A62" s="1"/>
      <c r="B62" s="42"/>
      <c r="C62" s="42"/>
      <c r="D62" s="42"/>
      <c r="E62" s="42"/>
      <c r="F62" s="42"/>
      <c r="G62" s="42"/>
      <c r="H62" s="42"/>
      <c r="I62" s="42"/>
      <c r="J62" s="42"/>
      <c r="K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7"/>
      <c r="BA62" s="7"/>
      <c r="BB62" s="7"/>
      <c r="BC62" s="7"/>
    </row>
    <row r="63" spans="1:57" ht="17.25" customHeight="1" x14ac:dyDescent="0.25">
      <c r="A63" s="1"/>
      <c r="B63" s="166" t="s">
        <v>20</v>
      </c>
      <c r="C63" s="167"/>
      <c r="D63" s="167"/>
      <c r="E63" s="167"/>
      <c r="F63" s="167"/>
      <c r="G63" s="167"/>
      <c r="H63" s="167"/>
      <c r="I63" s="168"/>
      <c r="J63" s="143"/>
      <c r="K63" s="77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7"/>
      <c r="BA63" s="7"/>
      <c r="BB63" s="7"/>
      <c r="BC63" s="7"/>
    </row>
    <row r="64" spans="1:57" ht="17.25" customHeight="1" x14ac:dyDescent="0.25">
      <c r="A64" s="64" t="s">
        <v>11</v>
      </c>
      <c r="B64" s="53"/>
      <c r="C64" s="54"/>
      <c r="D64" s="54">
        <f t="shared" ref="D64:G64" si="90">AVERAGE(D39:D61)</f>
        <v>3.2786435929999995</v>
      </c>
      <c r="E64" s="54">
        <f>AVERAGE(E39:E61)</f>
        <v>3.9282392817499998</v>
      </c>
      <c r="F64" s="54">
        <f t="shared" si="90"/>
        <v>4.1290664172500069</v>
      </c>
      <c r="G64" s="54">
        <f t="shared" si="90"/>
        <v>4.3477591210000011</v>
      </c>
      <c r="H64" s="54">
        <f>AVERAGE(H39:H61)</f>
        <v>4.4482485401249861</v>
      </c>
      <c r="I64" s="146">
        <f>AVERAGE(I39:I61)</f>
        <v>4.642928176625003</v>
      </c>
      <c r="J64" s="52"/>
      <c r="K64" s="52"/>
      <c r="M64" s="2"/>
      <c r="N64" s="2"/>
      <c r="O64" s="2"/>
      <c r="P64" s="2"/>
      <c r="Q64" s="2"/>
      <c r="AF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7" ht="17.25" customHeight="1" x14ac:dyDescent="0.25">
      <c r="A65" s="51"/>
      <c r="B65" s="42"/>
      <c r="C65" s="52"/>
      <c r="D65" s="52"/>
      <c r="E65" s="52"/>
      <c r="F65" s="52"/>
      <c r="G65" s="52"/>
      <c r="H65" s="52"/>
      <c r="I65" s="147"/>
      <c r="J65" s="52"/>
      <c r="K65" s="52"/>
      <c r="M65" s="2"/>
      <c r="N65" s="2"/>
      <c r="O65" s="2"/>
      <c r="P65" s="2"/>
      <c r="Q65" s="2"/>
      <c r="AF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7" ht="17.25" customHeight="1" x14ac:dyDescent="0.25">
      <c r="A66" s="51"/>
      <c r="B66" s="151" t="s">
        <v>21</v>
      </c>
      <c r="C66" s="152"/>
      <c r="D66" s="152"/>
      <c r="E66" s="152"/>
      <c r="F66" s="152"/>
      <c r="G66" s="152"/>
      <c r="H66" s="152"/>
      <c r="I66" s="152"/>
      <c r="J66" s="78"/>
      <c r="K66" s="78"/>
      <c r="M66" s="2"/>
      <c r="N66" s="2"/>
      <c r="O66" s="2"/>
      <c r="P66" s="2"/>
      <c r="Q66" s="2"/>
      <c r="AF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7" ht="17.25" customHeight="1" x14ac:dyDescent="0.25">
      <c r="A67" s="51"/>
      <c r="B67" s="38"/>
      <c r="C67" s="55"/>
      <c r="D67" s="66" t="s">
        <v>31</v>
      </c>
      <c r="E67" s="56">
        <f>E64+(F64-E64)/(F10-E10)*($C$3+1826-E10)</f>
        <v>4.1228871207730835</v>
      </c>
      <c r="F67" s="39" t="s">
        <v>14</v>
      </c>
      <c r="G67" s="39"/>
      <c r="H67" s="57"/>
      <c r="I67" s="58"/>
      <c r="J67" s="60"/>
      <c r="K67" s="60"/>
      <c r="M67" s="2"/>
      <c r="N67" s="2"/>
      <c r="O67" s="2"/>
      <c r="P67" s="2"/>
      <c r="Q67" s="2"/>
      <c r="AF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7" ht="17.25" customHeight="1" x14ac:dyDescent="0.25">
      <c r="A68" s="51"/>
      <c r="B68" s="41"/>
      <c r="C68" s="7"/>
      <c r="D68" s="7"/>
      <c r="E68" s="59">
        <f>E64+(F64-E64)/(F10-E10)*($C$3+(365*4+1)-E10)</f>
        <v>3.9617840340532977</v>
      </c>
      <c r="F68" s="42" t="s">
        <v>15</v>
      </c>
      <c r="G68" s="42"/>
      <c r="H68" s="60"/>
      <c r="I68" s="61"/>
      <c r="J68" s="60"/>
      <c r="K68" s="60"/>
      <c r="M68" s="2"/>
      <c r="N68" s="2"/>
      <c r="O68" s="2"/>
      <c r="P68" s="2"/>
      <c r="Q68" s="2"/>
      <c r="AF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7" ht="17.25" customHeight="1" x14ac:dyDescent="0.25">
      <c r="A69" s="51"/>
      <c r="B69" s="62"/>
      <c r="C69" s="45"/>
      <c r="D69" s="9"/>
      <c r="E69" s="63">
        <f>D64+(E64-D64)/(E10-D10)*($C$3+(365*3+1)-D10)</f>
        <v>3.7356924570846153</v>
      </c>
      <c r="F69" s="9" t="s">
        <v>16</v>
      </c>
      <c r="G69" s="122"/>
      <c r="H69" s="45"/>
      <c r="I69" s="46"/>
      <c r="J69" s="42"/>
      <c r="K69" s="42"/>
      <c r="M69" s="2"/>
      <c r="N69" s="2"/>
      <c r="O69" s="2"/>
      <c r="P69" s="2"/>
      <c r="Q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7" ht="15" customHeight="1" x14ac:dyDescent="0.25">
      <c r="A70" s="51"/>
      <c r="M70" s="2"/>
      <c r="N70" s="2"/>
      <c r="O70" s="2"/>
      <c r="P70" s="2"/>
      <c r="Q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7" ht="15" customHeight="1" x14ac:dyDescent="0.25">
      <c r="A71" s="51"/>
      <c r="E71" s="2"/>
      <c r="O71" s="2"/>
      <c r="P71" s="2"/>
      <c r="Q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7" ht="15" customHeight="1" x14ac:dyDescent="0.25">
      <c r="A72" s="51"/>
      <c r="M72" s="151" t="s">
        <v>22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3"/>
    </row>
    <row r="73" spans="1:57" x14ac:dyDescent="0.25">
      <c r="M73" s="135" t="str">
        <f>M9</f>
        <v>AIA</v>
      </c>
      <c r="N73" s="135" t="str">
        <f>N9</f>
        <v>AIA</v>
      </c>
      <c r="O73" s="135" t="str">
        <f t="shared" ref="O73:BC73" si="91">O9</f>
        <v>AIA</v>
      </c>
      <c r="P73" s="135" t="str">
        <f t="shared" si="91"/>
        <v>AIA</v>
      </c>
      <c r="Q73" s="135" t="str">
        <f>Q9</f>
        <v>AIA</v>
      </c>
      <c r="R73" s="135" t="str">
        <f t="shared" si="91"/>
        <v>Genesis</v>
      </c>
      <c r="S73" s="135" t="str">
        <f t="shared" si="91"/>
        <v>Genesis</v>
      </c>
      <c r="T73" s="135" t="str">
        <f t="shared" si="91"/>
        <v>Genesis</v>
      </c>
      <c r="U73" s="135" t="str">
        <f t="shared" si="91"/>
        <v>Genesis</v>
      </c>
      <c r="V73" s="135" t="str">
        <f t="shared" si="91"/>
        <v>Genesis</v>
      </c>
      <c r="W73" s="136" t="str">
        <f t="shared" ref="W73" si="92">W9</f>
        <v>Genesis</v>
      </c>
      <c r="X73" s="137" t="str">
        <f t="shared" si="91"/>
        <v>MRP</v>
      </c>
      <c r="Y73" s="135" t="str">
        <f t="shared" si="91"/>
        <v>MRP</v>
      </c>
      <c r="Z73" s="135" t="str">
        <f>Z9</f>
        <v>MRP</v>
      </c>
      <c r="AA73" s="136" t="str">
        <f t="shared" si="91"/>
        <v>MRP</v>
      </c>
      <c r="AB73" s="137" t="str">
        <f>AB9</f>
        <v>MRP</v>
      </c>
      <c r="AC73" s="135" t="str">
        <f t="shared" si="91"/>
        <v>Vector</v>
      </c>
      <c r="AD73" s="136" t="str">
        <f t="shared" si="91"/>
        <v>WIAL</v>
      </c>
      <c r="AE73" s="136" t="str">
        <f t="shared" ref="AE73:AF73" si="93">AE9</f>
        <v>WIAL</v>
      </c>
      <c r="AF73" s="136" t="str">
        <f t="shared" si="93"/>
        <v>WIAL</v>
      </c>
      <c r="AG73" s="135" t="str">
        <f t="shared" si="91"/>
        <v>Contact</v>
      </c>
      <c r="AH73" s="135" t="str">
        <f t="shared" si="91"/>
        <v>Contact</v>
      </c>
      <c r="AI73" s="135" t="str">
        <f t="shared" ref="AI73:AJ73" si="94">AI9</f>
        <v>Contact</v>
      </c>
      <c r="AJ73" s="135" t="str">
        <f t="shared" si="94"/>
        <v>Contact</v>
      </c>
      <c r="AK73" s="135" t="str">
        <f t="shared" si="91"/>
        <v>Powerco</v>
      </c>
      <c r="AL73" s="135" t="str">
        <f t="shared" si="91"/>
        <v>Powerco</v>
      </c>
      <c r="AM73" s="135" t="str">
        <f t="shared" si="91"/>
        <v>Powerco</v>
      </c>
      <c r="AN73" s="136" t="str">
        <f>AN9</f>
        <v>Powerco</v>
      </c>
      <c r="AO73" s="137" t="str">
        <f t="shared" si="91"/>
        <v>Transpower</v>
      </c>
      <c r="AP73" s="135" t="str">
        <f t="shared" si="91"/>
        <v>Transpower</v>
      </c>
      <c r="AQ73" s="135" t="str">
        <f t="shared" si="91"/>
        <v>Transpower</v>
      </c>
      <c r="AR73" s="135" t="str">
        <f t="shared" si="91"/>
        <v>Telecom</v>
      </c>
      <c r="AS73" s="135" t="str">
        <f t="shared" si="91"/>
        <v>Telecom</v>
      </c>
      <c r="AT73" s="135" t="str">
        <f>AT9</f>
        <v>Telecom</v>
      </c>
      <c r="AU73" s="135" t="str">
        <f t="shared" si="91"/>
        <v>Telecom</v>
      </c>
      <c r="AV73" s="136" t="str">
        <f t="shared" si="91"/>
        <v>Telecom</v>
      </c>
      <c r="AW73" s="135" t="str">
        <f t="shared" si="91"/>
        <v>Telstra</v>
      </c>
      <c r="AX73" s="135" t="str">
        <f t="shared" si="91"/>
        <v>Telstra</v>
      </c>
      <c r="AY73" s="135" t="str">
        <f t="shared" si="91"/>
        <v>Fonterra</v>
      </c>
      <c r="AZ73" s="135" t="str">
        <f t="shared" si="91"/>
        <v>Fonterra</v>
      </c>
      <c r="BA73" s="135" t="str">
        <f t="shared" si="91"/>
        <v>Fonterra</v>
      </c>
      <c r="BB73" s="135" t="str">
        <f t="shared" si="91"/>
        <v>Meridian</v>
      </c>
      <c r="BC73" s="136" t="str">
        <f t="shared" si="91"/>
        <v>Meridian</v>
      </c>
      <c r="BD73" s="136" t="str">
        <f>BD9</f>
        <v>CIAL</v>
      </c>
      <c r="BE73" s="25" t="str">
        <f>BE9</f>
        <v>CIAL</v>
      </c>
    </row>
    <row r="74" spans="1:57" x14ac:dyDescent="0.25">
      <c r="B74" s="3"/>
      <c r="H74" s="2"/>
      <c r="I74" s="2"/>
      <c r="J74" s="2"/>
      <c r="K74" s="2"/>
      <c r="M74" s="29">
        <f>M10</f>
        <v>42315</v>
      </c>
      <c r="N74" s="29">
        <f>N10</f>
        <v>42592</v>
      </c>
      <c r="O74" s="29">
        <f t="shared" ref="O74:BC74" si="95">O10</f>
        <v>42689</v>
      </c>
      <c r="P74" s="29">
        <f t="shared" si="95"/>
        <v>43025</v>
      </c>
      <c r="Q74" s="29">
        <f>Q10</f>
        <v>43812</v>
      </c>
      <c r="R74" s="29">
        <f t="shared" si="95"/>
        <v>41713</v>
      </c>
      <c r="S74" s="29">
        <f t="shared" si="95"/>
        <v>42444</v>
      </c>
      <c r="T74" s="29">
        <f t="shared" si="95"/>
        <v>42628</v>
      </c>
      <c r="U74" s="29">
        <f t="shared" si="95"/>
        <v>43770</v>
      </c>
      <c r="V74" s="29">
        <f t="shared" si="95"/>
        <v>44005</v>
      </c>
      <c r="W74" s="30">
        <f t="shared" ref="W74" si="96">W10</f>
        <v>44993</v>
      </c>
      <c r="X74" s="34">
        <f t="shared" si="95"/>
        <v>41409</v>
      </c>
      <c r="Y74" s="29">
        <f t="shared" si="95"/>
        <v>42655</v>
      </c>
      <c r="Z74" s="30">
        <f>Z10</f>
        <v>43530</v>
      </c>
      <c r="AA74" s="30">
        <f t="shared" si="95"/>
        <v>43872</v>
      </c>
      <c r="AB74" s="34">
        <f>AB10</f>
        <v>44991</v>
      </c>
      <c r="AC74" s="29">
        <f t="shared" si="95"/>
        <v>41927</v>
      </c>
      <c r="AD74" s="30">
        <f t="shared" si="95"/>
        <v>41593</v>
      </c>
      <c r="AE74" s="30">
        <f t="shared" ref="AE74:AF74" si="97">AE10</f>
        <v>43993</v>
      </c>
      <c r="AF74" s="30">
        <f t="shared" si="97"/>
        <v>44331</v>
      </c>
      <c r="AG74" s="29">
        <f t="shared" si="95"/>
        <v>41774</v>
      </c>
      <c r="AH74" s="30">
        <f t="shared" si="95"/>
        <v>42838</v>
      </c>
      <c r="AI74" s="30">
        <f t="shared" ref="AI74:AJ74" si="98">AI10</f>
        <v>43244</v>
      </c>
      <c r="AJ74" s="30">
        <f t="shared" si="98"/>
        <v>43978</v>
      </c>
      <c r="AK74" s="29">
        <f t="shared" si="95"/>
        <v>41362</v>
      </c>
      <c r="AL74" s="29">
        <f t="shared" si="95"/>
        <v>42184</v>
      </c>
      <c r="AM74" s="29">
        <f t="shared" si="95"/>
        <v>43006</v>
      </c>
      <c r="AN74" s="30">
        <f>AN10</f>
        <v>43454</v>
      </c>
      <c r="AO74" s="34">
        <f t="shared" si="95"/>
        <v>42781</v>
      </c>
      <c r="AP74" s="29">
        <f t="shared" si="95"/>
        <v>43781</v>
      </c>
      <c r="AQ74" s="29">
        <f t="shared" si="95"/>
        <v>43992</v>
      </c>
      <c r="AR74" s="29">
        <f t="shared" si="95"/>
        <v>41355</v>
      </c>
      <c r="AS74" s="29">
        <f t="shared" si="95"/>
        <v>42170</v>
      </c>
      <c r="AT74" s="29">
        <f>AT10</f>
        <v>42170</v>
      </c>
      <c r="AU74" s="29">
        <f t="shared" si="95"/>
        <v>42451</v>
      </c>
      <c r="AV74" s="30">
        <f t="shared" si="95"/>
        <v>43763</v>
      </c>
      <c r="AW74" s="29">
        <f t="shared" si="95"/>
        <v>41967</v>
      </c>
      <c r="AX74" s="29">
        <f t="shared" si="95"/>
        <v>42927</v>
      </c>
      <c r="AY74" s="29">
        <f t="shared" si="95"/>
        <v>41750</v>
      </c>
      <c r="AZ74" s="29">
        <f t="shared" si="95"/>
        <v>42073</v>
      </c>
      <c r="BA74" s="29">
        <f t="shared" si="95"/>
        <v>42433</v>
      </c>
      <c r="BB74" s="29">
        <f t="shared" si="95"/>
        <v>42079</v>
      </c>
      <c r="BC74" s="30">
        <f t="shared" si="95"/>
        <v>42810</v>
      </c>
      <c r="BD74" s="30">
        <f>BD10</f>
        <v>43805</v>
      </c>
      <c r="BE74" s="30">
        <f>BE10</f>
        <v>44473</v>
      </c>
    </row>
    <row r="75" spans="1:57" x14ac:dyDescent="0.25">
      <c r="B75" s="3"/>
      <c r="L75" s="1">
        <f t="shared" ref="L75:L94" si="99">A11</f>
        <v>41673</v>
      </c>
      <c r="M75" s="67">
        <f t="shared" ref="M75:M97" si="100">IF(M39="","",M39-(D39+(E39-D39)/($E$10-$D$10)*($M$10-$D$10)))</f>
        <v>1.0451632856974582</v>
      </c>
      <c r="N75" s="67">
        <f t="shared" ref="N75:N97" si="101">IF(N39="","",N39-(D39+(E39-D39)/($E$10-$D$10)*($N$10-$D$10)))</f>
        <v>1.1914528996692368</v>
      </c>
      <c r="O75" s="73">
        <f t="shared" ref="O75:O97" si="102">IF(O39="","",O39-(D39+(E39-D39)/($E$10-$D$10)*($O$10-$D$10)))</f>
        <v>1.3151734304102476</v>
      </c>
      <c r="P75" s="115">
        <f t="shared" ref="P75:P97" si="103">IF(P39="","",P39-(D39+(E39-D39)/($E$10-$D$10)*($P$10-$D$10)))</f>
        <v>1.2210260684410161</v>
      </c>
      <c r="Q75" s="112">
        <f>IF(Q39="","",Q39-(F39+(G39-F39)/($G$10-$F$10)*($Q$10-$F$10)))</f>
        <v>1.4810859077581666</v>
      </c>
      <c r="R75" s="69"/>
      <c r="S75" s="67">
        <f t="shared" ref="S75:S97" si="104">IF(S39="","",S39-(D39+(E39-D39)/($E$10-$D$10)*($S$10-$D$10)))</f>
        <v>1.4161339010128069</v>
      </c>
      <c r="T75" s="73">
        <f t="shared" ref="T75:T97" si="105">IF(T39="","",T39-(D39+(E39-D39)/($E$10-$D$10)*($T$10-$D$10)))</f>
        <v>1.5586047998153973</v>
      </c>
      <c r="U75" s="69">
        <f>IF(U39="","",U39-(F39+(G39-F39)/($G$10-$F$10)*($U$10-$F$10)))</f>
        <v>2.183474394256935</v>
      </c>
      <c r="V75" s="69">
        <f>IF(V39="","",V39-(G39+(H39-G39)/($H$10-$G$10)*($V$10-$G$10)))</f>
        <v>2.0310558720316116</v>
      </c>
      <c r="W75" s="73">
        <f>IF(W39="","",W39-(H39+(I39-H39)/($I$10-$H$10)*($W$10-$H$10)))</f>
        <v>2.2963397581571448</v>
      </c>
      <c r="X75" s="68" t="str">
        <f t="shared" ref="X75:X97" si="106">IF(X39="","",X39-(C39+(D39-C39)/($D$10-$C$10)*($X$10-$C$10)))</f>
        <v/>
      </c>
      <c r="Y75" s="73">
        <f t="shared" ref="Y75:Y97" si="107">IF(Y39="","",Y39-(D39+(E39-D39)/($E$10-$D$10)*($Y$10-$D$10)))</f>
        <v>1.571928049299987</v>
      </c>
      <c r="Z75" s="73">
        <f t="shared" ref="Z75:Z96" si="108">IF(Z39="","",Z39-(E39+(F39-E39)/($F$10-$E$10)*($Z$10-$E$10)))</f>
        <v>1.8540770066703418</v>
      </c>
      <c r="AA75" s="73">
        <f>IF(AA39="","",AA39-(F39+(G39-F39)/($G$10-$F$10)*($AA$10-$F$10)))</f>
        <v>1.9655406031171232</v>
      </c>
      <c r="AB75" s="68">
        <f>IF(AB39="","",AB39-(H39+(I39-H39)/($I$10-$H$10)*($AB$10-$H$10)))</f>
        <v>2.2617256579285696</v>
      </c>
      <c r="AC75" s="73"/>
      <c r="AD75" s="73"/>
      <c r="AE75" s="73">
        <f>IF(AE39="","",AE39-(G39+(H39-G39)/($H$10-$G$10)*($AE$10-$G$10)))</f>
        <v>2.005251269069638</v>
      </c>
      <c r="AF75" s="73">
        <f>IF(AF39="","",AF39-(H39+(I39-H39)/($I$10-$H$10)*($AF$10-$H$10)))</f>
        <v>1.7784955825000281</v>
      </c>
      <c r="AG75" s="73"/>
      <c r="AH75" s="73">
        <f t="shared" ref="AH75:AH97" si="109">IF(AH39="","",AH39-(D39+(E39-D39)/($E$10-$D$10)*($AH$10-$D$10)))</f>
        <v>1.8469177060846245</v>
      </c>
      <c r="AI75" s="73">
        <f t="shared" ref="AI75:AI97" si="110">IF(AI39="","",AI39-(E39+(F39-E39)/($F$10-$E$10)*($AI$10-$E$10)))</f>
        <v>1.9319990050274871</v>
      </c>
      <c r="AJ75" s="68">
        <f>IF(AJ39="","",AJ39-(G39+(H39-G39)/($H$10-$G$10)*($AJ$10-$G$10)))</f>
        <v>2.0637563078670933</v>
      </c>
      <c r="AK75" s="73"/>
      <c r="AL75" s="68">
        <f t="shared" ref="AL75:AL97" si="111">IF(AL39="","",AL39-(D39+(E39-D39)/($E$10-$D$10)*($AL$10-$D$10)))</f>
        <v>1.4489856963461687</v>
      </c>
      <c r="AM75" s="73">
        <f t="shared" ref="AM75:AM97" si="112">IF(AM39="","",AM39-(D39+(E39-D39)/($E$10-$D$10)*($AM$10-$D$10)))</f>
        <v>1.7558177425999775</v>
      </c>
      <c r="AN75" s="73">
        <f t="shared" ref="AN75:AN97" si="113">IF(AN39="","",AN39-(E39+(F39-E39)/($F$10-$E$10)*($AN$10-$E$10)))</f>
        <v>1.9844351252197932</v>
      </c>
      <c r="AO75" s="68">
        <f t="shared" ref="AO75:AO97" si="114">IF(AO39="","",AO39-(D39+(E39-D39)/($E$10-$D$10)*($AO$10-$D$10)))</f>
        <v>1.0959287760615299</v>
      </c>
      <c r="AP75" s="73">
        <f>IF(AP39="","",AP39-(F39+(G39-F39)/($G$10-$F$10)*($AP$10-$F$10)))</f>
        <v>1.3821163971977333</v>
      </c>
      <c r="AQ75" s="68">
        <f>IF(AQ39="","",AQ39-(G39+(H39-G39)/($H$10-$G$10)*($AQ$10-$G$10)))</f>
        <v>1.3311013213227634</v>
      </c>
      <c r="AR75" s="73"/>
      <c r="AS75" s="67">
        <f t="shared" ref="AS75:AS97" si="115">IF(AS39="","",AS39-(D39+(E39-D39)/($E$10-$D$10)*($AS$10-$D$10)))</f>
        <v>1.0887908455948732</v>
      </c>
      <c r="AT75" s="67">
        <f t="shared" ref="AT75:AT97" si="116">IF(AT39="","",AT39-(D39+(E39-D39)/($E$10-$D$10)*($AT$10-$D$10)))</f>
        <v>1.1030983555948732</v>
      </c>
      <c r="AU75" s="112">
        <f t="shared" ref="AU75:AU97" si="117">IF(AU39="","",AU39-(D39+(E39-D39)/($E$10-$D$10)*($AU$10-$D$10)))</f>
        <v>1.2600543601384646</v>
      </c>
      <c r="AV75" s="69">
        <f>IF(AV39="","",AV39-(F39+(G39-F39)/($G$10-$F$10)*($AV$10-$F$10)))</f>
        <v>1.7653619228400474</v>
      </c>
      <c r="AW75" s="73"/>
      <c r="AX75" s="68">
        <f t="shared" ref="AX75:AX97" si="118">IF(AX39="","",AX39-(D39+(E39-D39)/($E$10-$D$10)*($AX$10-$D$10)))</f>
        <v>1.4453896381820548</v>
      </c>
      <c r="AY75" s="73"/>
      <c r="AZ75" s="68"/>
      <c r="BA75" s="73">
        <f t="shared" ref="BA75:BA97" si="119">IF(BA39="","",BA39-(D39+(E39-D39)/($E$10-$D$10)*($BA$10-$D$10)))</f>
        <v>0.87795048131539266</v>
      </c>
      <c r="BB75" s="73"/>
      <c r="BC75" s="73">
        <f>IF(BC39="","",BC39-(D39+(E39-D39)/($E$10-$D$10)*($BC$10-$D$10)))</f>
        <v>1.4861192570820356</v>
      </c>
      <c r="BD75" s="73">
        <f>IF(BD39="","",BD39-(F39+(G39-F39)/($G$10-$F$10)*($BD$10-$F$10)))</f>
        <v>1.721160118841274</v>
      </c>
      <c r="BE75" s="112">
        <f>IF(BE39="","",BE39-(H39+(I39-H39)/($I$10-$H$10)*($BE$10-$H$10)))</f>
        <v>1.9248893362285715</v>
      </c>
    </row>
    <row r="76" spans="1:57" x14ac:dyDescent="0.25">
      <c r="B76" s="3"/>
      <c r="L76" s="1">
        <f t="shared" si="99"/>
        <v>41674</v>
      </c>
      <c r="M76" s="67">
        <f t="shared" si="100"/>
        <v>1.0823322897077201</v>
      </c>
      <c r="N76" s="67">
        <f t="shared" si="101"/>
        <v>1.2207888408922871</v>
      </c>
      <c r="O76" s="73">
        <f t="shared" si="102"/>
        <v>1.368035472769237</v>
      </c>
      <c r="P76" s="67">
        <f t="shared" si="103"/>
        <v>1.2869366319768956</v>
      </c>
      <c r="Q76" s="73">
        <f t="shared" ref="Q76:Q97" si="120">IF(Q40="","",Q40-(F40+(G40-F40)/($G$10-$F$10)*($Q$10-$F$10)))</f>
        <v>1.5453706941057757</v>
      </c>
      <c r="R76" s="69"/>
      <c r="S76" s="67">
        <f t="shared" si="104"/>
        <v>1.4587361099615523</v>
      </c>
      <c r="T76" s="73">
        <f t="shared" si="105"/>
        <v>1.6068768437538572</v>
      </c>
      <c r="U76" s="69">
        <f t="shared" ref="U76:U97" si="121">IF(U40="","",U40-(F40+(G40-F40)/($G$10-$F$10)*($U$10-$F$10)))</f>
        <v>2.2188769725125859</v>
      </c>
      <c r="V76" s="69">
        <f t="shared" ref="V76:V97" si="122">IF(V40="","",V40-(G40+(H40-G40)/($H$10-$G$10)*($V$10-$G$10)))</f>
        <v>2.0807092959999807</v>
      </c>
      <c r="W76" s="73">
        <f t="shared" ref="W76:W97" si="123">IF(W40="","",W40-(H40+(I40-H40)/($I$10-$H$10)*($W$10-$H$10)))</f>
        <v>2.3272193299499788</v>
      </c>
      <c r="X76" s="68" t="str">
        <f t="shared" si="106"/>
        <v/>
      </c>
      <c r="Y76" s="73">
        <f t="shared" si="107"/>
        <v>1.5997897733999764</v>
      </c>
      <c r="Z76" s="73">
        <f t="shared" si="108"/>
        <v>1.9052129251703054</v>
      </c>
      <c r="AA76" s="73">
        <f t="shared" ref="AA76:AA97" si="124">IF(AA40="","",AA40-(F40+(G40-F40)/($G$10-$F$10)*($AA$10-$F$10)))</f>
        <v>2.0171554256674877</v>
      </c>
      <c r="AB76" s="68">
        <f t="shared" ref="AB76:AB96" si="125">IF(AB40="","",AB40-(H40+(I40-H40)/($I$10-$H$10)*($AB$10-$H$10)))</f>
        <v>2.2998572909999817</v>
      </c>
      <c r="AC76" s="73"/>
      <c r="AD76" s="73"/>
      <c r="AE76" s="73">
        <f t="shared" ref="AE76:AE97" si="126">IF(AE40="","",AE40-(G40+(H40-G40)/($H$10-$G$10)*($AE$10-$G$10)))</f>
        <v>2.0331533204999692</v>
      </c>
      <c r="AF76" s="73">
        <f t="shared" ref="AF76:AF97" si="127">IF(AF40="","",AF40-(H40+(I40-H40)/($I$10-$H$10)*($AF$10-$H$10)))</f>
        <v>1.8245035900000151</v>
      </c>
      <c r="AG76" s="73"/>
      <c r="AH76" s="73">
        <f t="shared" si="109"/>
        <v>1.8998959779461271</v>
      </c>
      <c r="AI76" s="73">
        <f t="shared" si="110"/>
        <v>1.9945424125274673</v>
      </c>
      <c r="AJ76" s="68">
        <f t="shared" ref="AJ76:AJ97" si="128">IF(AJ40="","",AJ40-(G40+(H40-G40)/($H$10-$G$10)*($AJ$10-$G$10)))</f>
        <v>2.0936009979999843</v>
      </c>
      <c r="AK76" s="73"/>
      <c r="AL76" s="68">
        <f t="shared" si="111"/>
        <v>1.4888851159615384</v>
      </c>
      <c r="AM76" s="73">
        <f t="shared" si="112"/>
        <v>1.8158292138000016</v>
      </c>
      <c r="AN76" s="73">
        <f t="shared" si="113"/>
        <v>2.0395052802197693</v>
      </c>
      <c r="AO76" s="68">
        <f t="shared" si="114"/>
        <v>1.1526302134153985</v>
      </c>
      <c r="AP76" s="73">
        <f t="shared" ref="AP76:AP97" si="129">IF(AP40="","",AP40-(F40+(G40-F40)/($G$10-$F$10)*($AP$10-$F$10)))</f>
        <v>1.4357969901322143</v>
      </c>
      <c r="AQ76" s="68">
        <f t="shared" ref="AQ76:AQ97" si="130">IF(AQ40="","",AQ40-(G40+(H40-G40)/($H$10-$G$10)*($AQ$10-$G$10)))</f>
        <v>1.3857627339999823</v>
      </c>
      <c r="AR76" s="73"/>
      <c r="AS76" s="67">
        <f t="shared" si="115"/>
        <v>1.1239745740153864</v>
      </c>
      <c r="AT76" s="67">
        <f t="shared" si="116"/>
        <v>1.1372613215153939</v>
      </c>
      <c r="AU76" s="73">
        <f t="shared" si="117"/>
        <v>1.2916777596845979</v>
      </c>
      <c r="AV76" s="69">
        <f t="shared" ref="AV76:AV97" si="131">IF(AV40="","",AV40-(F40+(G40-F40)/($G$10-$F$10)*($AV$10-$F$10)))</f>
        <v>1.8143270751636917</v>
      </c>
      <c r="AW76" s="73"/>
      <c r="AX76" s="68">
        <f t="shared" si="118"/>
        <v>1.5092612083538404</v>
      </c>
      <c r="AY76" s="73"/>
      <c r="AZ76" s="68"/>
      <c r="BA76" s="73">
        <f t="shared" si="119"/>
        <v>0.91800865825385936</v>
      </c>
      <c r="BB76" s="73"/>
      <c r="BC76" s="69">
        <f t="shared" ref="BC76:BC97" si="132">IF(BC40="","",BC40-(D40+(E40-D40)/($E$10-$D$10)*($BC$10-$D$10)))</f>
        <v>1.5430385890538405</v>
      </c>
      <c r="BD76" s="73">
        <f t="shared" ref="BD76:BD97" si="133">IF(BD40="","",BD40-(F40+(G40-F40)/($G$10-$F$10)*($BD$10-$F$10)))</f>
        <v>1.7753344567569282</v>
      </c>
      <c r="BE76" s="73">
        <f t="shared" ref="BE76:BE97" si="134">IF(BE40="","",BE40-(H40+(I40-H40)/($I$10-$H$10)*($BE$10-$H$10)))</f>
        <v>1.9698706154500254</v>
      </c>
    </row>
    <row r="77" spans="1:57" x14ac:dyDescent="0.25">
      <c r="B77" s="3"/>
      <c r="E77" s="117"/>
      <c r="L77" s="1">
        <f t="shared" si="99"/>
        <v>41675</v>
      </c>
      <c r="M77" s="67">
        <f t="shared" si="100"/>
        <v>1.0646998164794783</v>
      </c>
      <c r="N77" s="67">
        <f t="shared" si="101"/>
        <v>1.2362429710538461</v>
      </c>
      <c r="O77" s="73">
        <f t="shared" si="102"/>
        <v>1.4655353727820408</v>
      </c>
      <c r="P77" s="67">
        <f t="shared" si="103"/>
        <v>1.2677413074281896</v>
      </c>
      <c r="Q77" s="73">
        <f t="shared" si="120"/>
        <v>1.5236096102015102</v>
      </c>
      <c r="R77" s="69"/>
      <c r="S77" s="67">
        <f t="shared" si="104"/>
        <v>1.4434867646025502</v>
      </c>
      <c r="T77" s="73">
        <f t="shared" si="105"/>
        <v>1.5939194201230653</v>
      </c>
      <c r="U77" s="69">
        <f t="shared" si="121"/>
        <v>2.2162577197858706</v>
      </c>
      <c r="V77" s="69">
        <f t="shared" si="122"/>
        <v>2.0772302663354285</v>
      </c>
      <c r="W77" s="73">
        <f t="shared" si="123"/>
        <v>2.3239409341071582</v>
      </c>
      <c r="X77" s="68" t="str">
        <f t="shared" si="106"/>
        <v/>
      </c>
      <c r="Y77" s="73">
        <f t="shared" si="107"/>
        <v>1.6067837037999997</v>
      </c>
      <c r="Z77" s="73">
        <f t="shared" si="108"/>
        <v>1.8930380135988845</v>
      </c>
      <c r="AA77" s="73">
        <f t="shared" si="124"/>
        <v>2.0083581536523889</v>
      </c>
      <c r="AB77" s="68">
        <f t="shared" si="125"/>
        <v>2.3038037464285761</v>
      </c>
      <c r="AC77" s="73"/>
      <c r="AD77" s="73"/>
      <c r="AE77" s="73">
        <f t="shared" si="126"/>
        <v>2.037829694037967</v>
      </c>
      <c r="AF77" s="73">
        <f t="shared" si="127"/>
        <v>1.8235440725000052</v>
      </c>
      <c r="AG77" s="73"/>
      <c r="AH77" s="73">
        <f t="shared" si="109"/>
        <v>1.8856171692769093</v>
      </c>
      <c r="AI77" s="73">
        <f t="shared" si="110"/>
        <v>1.9815991882417427</v>
      </c>
      <c r="AJ77" s="68">
        <f t="shared" si="128"/>
        <v>2.0909445317911404</v>
      </c>
      <c r="AK77" s="73"/>
      <c r="AL77" s="68">
        <f t="shared" si="111"/>
        <v>1.4667906732692284</v>
      </c>
      <c r="AM77" s="73">
        <f t="shared" si="112"/>
        <v>1.8021523090999798</v>
      </c>
      <c r="AN77" s="73">
        <f t="shared" si="113"/>
        <v>2.0245848584340465</v>
      </c>
      <c r="AO77" s="68">
        <f t="shared" si="114"/>
        <v>1.1354690867922961</v>
      </c>
      <c r="AP77" s="73">
        <f t="shared" si="129"/>
        <v>1.4240018677518638</v>
      </c>
      <c r="AQ77" s="68">
        <f t="shared" si="130"/>
        <v>1.3687944532215131</v>
      </c>
      <c r="AR77" s="73"/>
      <c r="AS77" s="67">
        <f t="shared" si="115"/>
        <v>1.1103971001589761</v>
      </c>
      <c r="AT77" s="67">
        <f t="shared" si="116"/>
        <v>1.1236826126589703</v>
      </c>
      <c r="AU77" s="73">
        <f t="shared" si="117"/>
        <v>1.2865303824076855</v>
      </c>
      <c r="AV77" s="69">
        <f t="shared" si="131"/>
        <v>1.8064678422166338</v>
      </c>
      <c r="AW77" s="73"/>
      <c r="AX77" s="68">
        <f t="shared" si="118"/>
        <v>1.4941594356563801</v>
      </c>
      <c r="AY77" s="73"/>
      <c r="AZ77" s="68"/>
      <c r="BA77" s="73">
        <f t="shared" si="119"/>
        <v>0.90405091412307881</v>
      </c>
      <c r="BB77" s="73"/>
      <c r="BC77" s="69">
        <f t="shared" si="132"/>
        <v>1.5262777605563951</v>
      </c>
      <c r="BD77" s="73">
        <f t="shared" si="133"/>
        <v>1.7637871051322556</v>
      </c>
      <c r="BE77" s="73">
        <f t="shared" si="134"/>
        <v>1.9656195851785778</v>
      </c>
    </row>
    <row r="78" spans="1:57" x14ac:dyDescent="0.25">
      <c r="B78" s="3"/>
      <c r="L78" s="1">
        <f t="shared" si="99"/>
        <v>41676</v>
      </c>
      <c r="M78" s="67" t="str">
        <f t="shared" si="100"/>
        <v/>
      </c>
      <c r="N78" s="67" t="str">
        <f t="shared" si="101"/>
        <v/>
      </c>
      <c r="O78" s="73" t="str">
        <f t="shared" si="102"/>
        <v/>
      </c>
      <c r="P78" s="67" t="str">
        <f t="shared" si="103"/>
        <v/>
      </c>
      <c r="Q78" s="73" t="str">
        <f t="shared" si="120"/>
        <v/>
      </c>
      <c r="R78" s="69"/>
      <c r="S78" s="67" t="str">
        <f t="shared" si="104"/>
        <v/>
      </c>
      <c r="T78" s="73" t="str">
        <f t="shared" si="105"/>
        <v/>
      </c>
      <c r="U78" s="69" t="str">
        <f t="shared" si="121"/>
        <v/>
      </c>
      <c r="V78" s="69" t="str">
        <f t="shared" si="122"/>
        <v/>
      </c>
      <c r="W78" s="73" t="str">
        <f t="shared" si="123"/>
        <v/>
      </c>
      <c r="X78" s="68" t="str">
        <f t="shared" si="106"/>
        <v/>
      </c>
      <c r="Y78" s="73" t="str">
        <f t="shared" si="107"/>
        <v/>
      </c>
      <c r="Z78" s="73" t="str">
        <f t="shared" si="108"/>
        <v/>
      </c>
      <c r="AA78" s="73" t="str">
        <f t="shared" si="124"/>
        <v/>
      </c>
      <c r="AB78" s="68" t="str">
        <f t="shared" si="125"/>
        <v/>
      </c>
      <c r="AC78" s="73"/>
      <c r="AD78" s="73"/>
      <c r="AE78" s="73" t="str">
        <f t="shared" si="126"/>
        <v/>
      </c>
      <c r="AF78" s="73" t="str">
        <f t="shared" si="127"/>
        <v/>
      </c>
      <c r="AG78" s="73"/>
      <c r="AH78" s="73" t="str">
        <f t="shared" si="109"/>
        <v/>
      </c>
      <c r="AI78" s="73" t="str">
        <f t="shared" si="110"/>
        <v/>
      </c>
      <c r="AJ78" s="68" t="str">
        <f t="shared" si="128"/>
        <v/>
      </c>
      <c r="AK78" s="73"/>
      <c r="AL78" s="68" t="str">
        <f t="shared" si="111"/>
        <v/>
      </c>
      <c r="AM78" s="73" t="str">
        <f t="shared" si="112"/>
        <v/>
      </c>
      <c r="AN78" s="73" t="str">
        <f t="shared" si="113"/>
        <v/>
      </c>
      <c r="AO78" s="68" t="str">
        <f t="shared" si="114"/>
        <v/>
      </c>
      <c r="AP78" s="73" t="str">
        <f t="shared" si="129"/>
        <v/>
      </c>
      <c r="AQ78" s="68" t="str">
        <f t="shared" si="130"/>
        <v/>
      </c>
      <c r="AR78" s="73"/>
      <c r="AS78" s="67" t="str">
        <f t="shared" si="115"/>
        <v/>
      </c>
      <c r="AT78" s="67" t="str">
        <f t="shared" si="116"/>
        <v/>
      </c>
      <c r="AU78" s="73" t="str">
        <f t="shared" si="117"/>
        <v/>
      </c>
      <c r="AV78" s="69" t="str">
        <f t="shared" si="131"/>
        <v/>
      </c>
      <c r="AW78" s="73"/>
      <c r="AX78" s="68" t="str">
        <f t="shared" si="118"/>
        <v/>
      </c>
      <c r="AY78" s="73"/>
      <c r="AZ78" s="68"/>
      <c r="BA78" s="73" t="str">
        <f t="shared" si="119"/>
        <v/>
      </c>
      <c r="BB78" s="73"/>
      <c r="BC78" s="69" t="str">
        <f t="shared" si="132"/>
        <v/>
      </c>
      <c r="BD78" s="73" t="str">
        <f t="shared" si="133"/>
        <v/>
      </c>
      <c r="BE78" s="73" t="str">
        <f t="shared" si="134"/>
        <v/>
      </c>
    </row>
    <row r="79" spans="1:57" x14ac:dyDescent="0.25">
      <c r="B79" s="3"/>
      <c r="L79" s="1">
        <f t="shared" si="99"/>
        <v>41677</v>
      </c>
      <c r="M79" s="67">
        <f t="shared" si="100"/>
        <v>1.0618000197076691</v>
      </c>
      <c r="N79" s="67">
        <f t="shared" si="101"/>
        <v>1.1903620608923302</v>
      </c>
      <c r="O79" s="73">
        <f t="shared" si="102"/>
        <v>1.2290286127692109</v>
      </c>
      <c r="P79" s="67">
        <f t="shared" si="103"/>
        <v>1.2740926569769582</v>
      </c>
      <c r="Q79" s="73">
        <f t="shared" si="120"/>
        <v>1.5308386593450818</v>
      </c>
      <c r="R79" s="69"/>
      <c r="S79" s="67">
        <f t="shared" si="104"/>
        <v>1.4385903224615193</v>
      </c>
      <c r="T79" s="73">
        <f t="shared" si="105"/>
        <v>1.5931431962538269</v>
      </c>
      <c r="U79" s="69">
        <f t="shared" si="121"/>
        <v>2.2211416444458241</v>
      </c>
      <c r="V79" s="69">
        <f t="shared" si="122"/>
        <v>2.084508824829113</v>
      </c>
      <c r="W79" s="73">
        <f t="shared" si="123"/>
        <v>2.3314189730214219</v>
      </c>
      <c r="X79" s="68" t="str">
        <f t="shared" si="106"/>
        <v/>
      </c>
      <c r="Y79" s="73">
        <f t="shared" si="107"/>
        <v>1.5834387508999743</v>
      </c>
      <c r="Z79" s="73">
        <f t="shared" si="108"/>
        <v>1.8822714168186447</v>
      </c>
      <c r="AA79" s="73">
        <f t="shared" si="124"/>
        <v>2.0132177831297176</v>
      </c>
      <c r="AB79" s="68">
        <f t="shared" si="125"/>
        <v>2.3236807677857572</v>
      </c>
      <c r="AC79" s="73"/>
      <c r="AD79" s="73"/>
      <c r="AE79" s="73">
        <f t="shared" si="126"/>
        <v>2.0408498369240275</v>
      </c>
      <c r="AF79" s="73">
        <f t="shared" si="127"/>
        <v>1.8362072375000427</v>
      </c>
      <c r="AG79" s="73"/>
      <c r="AH79" s="73">
        <f t="shared" si="109"/>
        <v>1.8818004704461462</v>
      </c>
      <c r="AI79" s="73">
        <f t="shared" si="110"/>
        <v>1.985885462390101</v>
      </c>
      <c r="AJ79" s="68">
        <f t="shared" si="128"/>
        <v>2.0948511764177145</v>
      </c>
      <c r="AK79" s="73"/>
      <c r="AL79" s="68">
        <f t="shared" si="111"/>
        <v>1.4608775809615069</v>
      </c>
      <c r="AM79" s="73">
        <f t="shared" si="112"/>
        <v>1.8075741938000203</v>
      </c>
      <c r="AN79" s="73">
        <f t="shared" si="113"/>
        <v>2.0277340166208733</v>
      </c>
      <c r="AO79" s="68">
        <f t="shared" si="114"/>
        <v>1.1387192934153876</v>
      </c>
      <c r="AP79" s="73">
        <f t="shared" si="129"/>
        <v>1.4206092366813472</v>
      </c>
      <c r="AQ79" s="68">
        <f t="shared" si="130"/>
        <v>1.3768187285569686</v>
      </c>
      <c r="AR79" s="73"/>
      <c r="AS79" s="67">
        <f t="shared" si="115"/>
        <v>1.1023948640153591</v>
      </c>
      <c r="AT79" s="67">
        <f t="shared" si="116"/>
        <v>1.1156819365153936</v>
      </c>
      <c r="AU79" s="73">
        <f t="shared" si="117"/>
        <v>1.2826369246846032</v>
      </c>
      <c r="AV79" s="69">
        <f t="shared" si="131"/>
        <v>1.8091344527959716</v>
      </c>
      <c r="AW79" s="73"/>
      <c r="AX79" s="68">
        <f t="shared" si="118"/>
        <v>1.4984984083538491</v>
      </c>
      <c r="AY79" s="73"/>
      <c r="AZ79" s="68"/>
      <c r="BA79" s="73">
        <f t="shared" si="119"/>
        <v>0.89908346325382826</v>
      </c>
      <c r="BB79" s="73"/>
      <c r="BC79" s="69">
        <f t="shared" si="132"/>
        <v>1.52856885405384</v>
      </c>
      <c r="BD79" s="73">
        <f t="shared" si="133"/>
        <v>1.7679072176952229</v>
      </c>
      <c r="BE79" s="73">
        <f t="shared" si="134"/>
        <v>1.9787309117357514</v>
      </c>
    </row>
    <row r="80" spans="1:57" x14ac:dyDescent="0.25">
      <c r="B80" s="3"/>
      <c r="L80" s="1">
        <f t="shared" si="99"/>
        <v>41680</v>
      </c>
      <c r="M80" s="67">
        <f t="shared" si="100"/>
        <v>1.0280815629999966</v>
      </c>
      <c r="N80" s="67">
        <f t="shared" si="101"/>
        <v>1.162700853999989</v>
      </c>
      <c r="O80" s="73">
        <f t="shared" si="102"/>
        <v>1.2324757524999947</v>
      </c>
      <c r="P80" s="67">
        <f t="shared" si="103"/>
        <v>1.2557925879999923</v>
      </c>
      <c r="Q80" s="73">
        <f t="shared" si="120"/>
        <v>1.5107021191498706</v>
      </c>
      <c r="R80" s="69"/>
      <c r="S80" s="67">
        <f t="shared" si="104"/>
        <v>1.4077281174999956</v>
      </c>
      <c r="T80" s="73">
        <f t="shared" si="105"/>
        <v>1.5680154594999713</v>
      </c>
      <c r="U80" s="69">
        <f t="shared" si="121"/>
        <v>2.2017793529345013</v>
      </c>
      <c r="V80" s="69">
        <f t="shared" si="122"/>
        <v>2.0687373152278434</v>
      </c>
      <c r="W80" s="73">
        <f t="shared" si="123"/>
        <v>2.2995865628928689</v>
      </c>
      <c r="X80" s="68" t="str">
        <f t="shared" si="106"/>
        <v/>
      </c>
      <c r="Y80" s="73">
        <f t="shared" si="107"/>
        <v>1.5638335029999793</v>
      </c>
      <c r="Z80" s="73">
        <f t="shared" si="108"/>
        <v>1.8681108329669875</v>
      </c>
      <c r="AA80" s="73">
        <f t="shared" si="124"/>
        <v>1.9964497530289398</v>
      </c>
      <c r="AB80" s="68">
        <f t="shared" si="125"/>
        <v>2.3021950135713976</v>
      </c>
      <c r="AC80" s="73"/>
      <c r="AD80" s="73"/>
      <c r="AE80" s="73">
        <f t="shared" si="126"/>
        <v>2.0251425266012735</v>
      </c>
      <c r="AF80" s="73">
        <f t="shared" si="127"/>
        <v>1.8166926000000139</v>
      </c>
      <c r="AG80" s="73"/>
      <c r="AH80" s="73">
        <f t="shared" si="109"/>
        <v>1.8627830245000263</v>
      </c>
      <c r="AI80" s="73">
        <f t="shared" si="110"/>
        <v>1.9744100347527587</v>
      </c>
      <c r="AJ80" s="68">
        <f t="shared" si="128"/>
        <v>2.0730294189430207</v>
      </c>
      <c r="AK80" s="73"/>
      <c r="AL80" s="68">
        <f t="shared" si="111"/>
        <v>1.4241873099999749</v>
      </c>
      <c r="AM80" s="73">
        <f t="shared" si="112"/>
        <v>1.7971747884999951</v>
      </c>
      <c r="AN80" s="73">
        <f t="shared" si="113"/>
        <v>2.0099534255219353</v>
      </c>
      <c r="AO80" s="68">
        <f t="shared" si="114"/>
        <v>1.1209784784999894</v>
      </c>
      <c r="AP80" s="73">
        <f t="shared" si="129"/>
        <v>1.4013496608123326</v>
      </c>
      <c r="AQ80" s="68">
        <f t="shared" si="130"/>
        <v>1.3601174219240386</v>
      </c>
      <c r="AR80" s="73"/>
      <c r="AS80" s="67">
        <f t="shared" si="115"/>
        <v>1.0726969229999828</v>
      </c>
      <c r="AT80" s="67">
        <f t="shared" si="116"/>
        <v>1.0849608629999619</v>
      </c>
      <c r="AU80" s="73">
        <f t="shared" si="117"/>
        <v>1.2518931909999726</v>
      </c>
      <c r="AV80" s="69">
        <f t="shared" si="131"/>
        <v>1.7907902706485945</v>
      </c>
      <c r="AW80" s="73"/>
      <c r="AX80" s="68">
        <f t="shared" si="118"/>
        <v>1.4828582114999951</v>
      </c>
      <c r="AY80" s="73"/>
      <c r="AZ80" s="68"/>
      <c r="BA80" s="73">
        <f t="shared" si="119"/>
        <v>0.85688046449998012</v>
      </c>
      <c r="BB80" s="73"/>
      <c r="BC80" s="69">
        <f t="shared" si="132"/>
        <v>1.5122495604999897</v>
      </c>
      <c r="BD80" s="73">
        <f t="shared" si="133"/>
        <v>1.7497794643639484</v>
      </c>
      <c r="BE80" s="73">
        <f t="shared" si="134"/>
        <v>1.9577584918214272</v>
      </c>
    </row>
    <row r="81" spans="2:57" x14ac:dyDescent="0.25">
      <c r="B81" s="3"/>
      <c r="L81" s="1">
        <f t="shared" si="99"/>
        <v>41681</v>
      </c>
      <c r="M81" s="67">
        <f t="shared" si="100"/>
        <v>1.070142219038472</v>
      </c>
      <c r="N81" s="67">
        <f t="shared" si="101"/>
        <v>1.2170896284615225</v>
      </c>
      <c r="O81" s="73">
        <f t="shared" si="102"/>
        <v>1.4821118538461686</v>
      </c>
      <c r="P81" s="67">
        <f t="shared" si="103"/>
        <v>1.2710141453845978</v>
      </c>
      <c r="Q81" s="73">
        <f t="shared" si="120"/>
        <v>1.5144899134004719</v>
      </c>
      <c r="R81" s="69"/>
      <c r="S81" s="67">
        <f t="shared" si="104"/>
        <v>1.4456885323076714</v>
      </c>
      <c r="T81" s="73">
        <f t="shared" si="105"/>
        <v>1.596146178269231</v>
      </c>
      <c r="U81" s="69">
        <f t="shared" si="121"/>
        <v>2.2017354757619243</v>
      </c>
      <c r="V81" s="69">
        <f t="shared" si="122"/>
        <v>2.0649133333860465</v>
      </c>
      <c r="W81" s="73">
        <f t="shared" si="123"/>
        <v>2.2985090591071513</v>
      </c>
      <c r="X81" s="68" t="str">
        <f t="shared" si="106"/>
        <v/>
      </c>
      <c r="Y81" s="73">
        <f t="shared" si="107"/>
        <v>1.5886176450000029</v>
      </c>
      <c r="Z81" s="73">
        <f t="shared" si="108"/>
        <v>1.8904819154285537</v>
      </c>
      <c r="AA81" s="73">
        <f t="shared" si="124"/>
        <v>1.9951703603840842</v>
      </c>
      <c r="AB81" s="68">
        <f t="shared" si="125"/>
        <v>2.3011471864285902</v>
      </c>
      <c r="AC81" s="73"/>
      <c r="AD81" s="73"/>
      <c r="AE81" s="73">
        <f t="shared" si="126"/>
        <v>2.0054964384493479</v>
      </c>
      <c r="AF81" s="73">
        <f t="shared" si="127"/>
        <v>1.8231350400000013</v>
      </c>
      <c r="AG81" s="73"/>
      <c r="AH81" s="73">
        <f t="shared" si="109"/>
        <v>1.8952664317307586</v>
      </c>
      <c r="AI81" s="73">
        <f t="shared" si="110"/>
        <v>1.9867762657142567</v>
      </c>
      <c r="AJ81" s="68">
        <f t="shared" si="128"/>
        <v>2.0622470047784622</v>
      </c>
      <c r="AK81" s="73"/>
      <c r="AL81" s="68">
        <f t="shared" si="111"/>
        <v>1.4787081698076889</v>
      </c>
      <c r="AM81" s="73">
        <f t="shared" si="112"/>
        <v>1.8082348650000037</v>
      </c>
      <c r="AN81" s="73">
        <f t="shared" si="113"/>
        <v>2.0309818657142573</v>
      </c>
      <c r="AO81" s="68">
        <f t="shared" si="114"/>
        <v>1.1437791455769308</v>
      </c>
      <c r="AP81" s="73">
        <f t="shared" si="129"/>
        <v>1.4165347517506026</v>
      </c>
      <c r="AQ81" s="68">
        <f t="shared" si="130"/>
        <v>1.3558065330379669</v>
      </c>
      <c r="AR81" s="73"/>
      <c r="AS81" s="67">
        <f t="shared" si="115"/>
        <v>1.1227353780769329</v>
      </c>
      <c r="AT81" s="67">
        <f t="shared" si="116"/>
        <v>1.1360226455769391</v>
      </c>
      <c r="AU81" s="73">
        <f t="shared" si="117"/>
        <v>1.2895020744230794</v>
      </c>
      <c r="AV81" s="69">
        <f t="shared" si="131"/>
        <v>1.7986303549055345</v>
      </c>
      <c r="AW81" s="73"/>
      <c r="AX81" s="68">
        <f t="shared" si="118"/>
        <v>1.4986994582692228</v>
      </c>
      <c r="AY81" s="73"/>
      <c r="AZ81" s="68"/>
      <c r="BA81" s="73">
        <f t="shared" si="119"/>
        <v>0.89428984326924477</v>
      </c>
      <c r="BB81" s="73"/>
      <c r="BC81" s="69">
        <f t="shared" si="132"/>
        <v>1.5337021532692274</v>
      </c>
      <c r="BD81" s="73">
        <f t="shared" si="133"/>
        <v>1.757412925044048</v>
      </c>
      <c r="BE81" s="73">
        <f t="shared" si="134"/>
        <v>1.9652461826785776</v>
      </c>
    </row>
    <row r="82" spans="2:57" x14ac:dyDescent="0.25">
      <c r="B82" s="3"/>
      <c r="L82" s="1">
        <f t="shared" si="99"/>
        <v>41682</v>
      </c>
      <c r="M82" s="67">
        <f t="shared" si="100"/>
        <v>1.0769220491230502</v>
      </c>
      <c r="N82" s="67">
        <f t="shared" si="101"/>
        <v>1.1926696051769121</v>
      </c>
      <c r="O82" s="73">
        <f t="shared" si="102"/>
        <v>1.2424721383076793</v>
      </c>
      <c r="P82" s="67">
        <f t="shared" si="103"/>
        <v>1.2606824384307833</v>
      </c>
      <c r="Q82" s="73">
        <f t="shared" si="120"/>
        <v>1.5113169516372889</v>
      </c>
      <c r="R82" s="69"/>
      <c r="S82" s="67">
        <f t="shared" si="104"/>
        <v>1.4453606973845936</v>
      </c>
      <c r="T82" s="73">
        <f t="shared" si="105"/>
        <v>1.5880011337615176</v>
      </c>
      <c r="U82" s="69">
        <f t="shared" si="121"/>
        <v>2.1995533888854037</v>
      </c>
      <c r="V82" s="69">
        <f t="shared" si="122"/>
        <v>2.0651721265822731</v>
      </c>
      <c r="W82" s="73">
        <f t="shared" si="123"/>
        <v>2.3038149712142699</v>
      </c>
      <c r="X82" s="68" t="str">
        <f t="shared" si="106"/>
        <v/>
      </c>
      <c r="Y82" s="73">
        <f t="shared" si="107"/>
        <v>1.5786004376999836</v>
      </c>
      <c r="Z82" s="73">
        <f t="shared" si="108"/>
        <v>1.8770238790219569</v>
      </c>
      <c r="AA82" s="73">
        <f t="shared" si="124"/>
        <v>1.996638273425714</v>
      </c>
      <c r="AB82" s="68">
        <f t="shared" si="125"/>
        <v>2.3033475228571252</v>
      </c>
      <c r="AC82" s="73"/>
      <c r="AD82" s="73"/>
      <c r="AE82" s="73">
        <f t="shared" si="126"/>
        <v>2.015534750981038</v>
      </c>
      <c r="AF82" s="73">
        <f t="shared" si="127"/>
        <v>1.8160775124999917</v>
      </c>
      <c r="AG82" s="73"/>
      <c r="AH82" s="73">
        <f t="shared" si="109"/>
        <v>1.8733418413384779</v>
      </c>
      <c r="AI82" s="73">
        <f t="shared" si="110"/>
        <v>1.9696173951648257</v>
      </c>
      <c r="AJ82" s="68">
        <f t="shared" si="128"/>
        <v>2.0636235483544203</v>
      </c>
      <c r="AK82" s="73"/>
      <c r="AL82" s="68">
        <f t="shared" si="111"/>
        <v>1.4875523053845918</v>
      </c>
      <c r="AM82" s="73">
        <f t="shared" si="112"/>
        <v>1.7861843214000386</v>
      </c>
      <c r="AN82" s="73">
        <f t="shared" si="113"/>
        <v>2.0190834488186811</v>
      </c>
      <c r="AO82" s="68">
        <f t="shared" si="114"/>
        <v>1.1298164402461515</v>
      </c>
      <c r="AP82" s="73">
        <f t="shared" si="129"/>
        <v>1.414620264546576</v>
      </c>
      <c r="AQ82" s="68">
        <f t="shared" si="130"/>
        <v>1.3545295436392673</v>
      </c>
      <c r="AR82" s="73"/>
      <c r="AS82" s="67">
        <f t="shared" si="115"/>
        <v>1.1371251620461362</v>
      </c>
      <c r="AT82" s="67">
        <f t="shared" si="116"/>
        <v>1.1514350520461334</v>
      </c>
      <c r="AU82" s="73">
        <f t="shared" si="117"/>
        <v>1.2848589890538618</v>
      </c>
      <c r="AV82" s="69">
        <f t="shared" si="131"/>
        <v>1.8065606055100991</v>
      </c>
      <c r="AW82" s="73"/>
      <c r="AX82" s="68">
        <f t="shared" si="118"/>
        <v>1.4822091550615366</v>
      </c>
      <c r="AY82" s="73"/>
      <c r="AZ82" s="68"/>
      <c r="BA82" s="73">
        <f t="shared" si="119"/>
        <v>0.90656599476151811</v>
      </c>
      <c r="BB82" s="73"/>
      <c r="BC82" s="69">
        <f t="shared" si="132"/>
        <v>1.5188265546615294</v>
      </c>
      <c r="BD82" s="73">
        <f t="shared" si="133"/>
        <v>1.7550922732619805</v>
      </c>
      <c r="BE82" s="73">
        <f t="shared" si="134"/>
        <v>1.9614981683571555</v>
      </c>
    </row>
    <row r="83" spans="2:57" x14ac:dyDescent="0.25">
      <c r="B83" s="3"/>
      <c r="L83" s="1">
        <f t="shared" si="99"/>
        <v>41683</v>
      </c>
      <c r="M83" s="67">
        <f t="shared" si="100"/>
        <v>1.0681717299846127</v>
      </c>
      <c r="N83" s="67">
        <f t="shared" si="101"/>
        <v>1.179407067415402</v>
      </c>
      <c r="O83" s="73">
        <f t="shared" si="102"/>
        <v>1.2341327839615275</v>
      </c>
      <c r="P83" s="67">
        <f t="shared" si="103"/>
        <v>1.2306912294461769</v>
      </c>
      <c r="Q83" s="73">
        <f t="shared" si="120"/>
        <v>1.4999580359445677</v>
      </c>
      <c r="R83" s="69"/>
      <c r="S83" s="67">
        <f t="shared" si="104"/>
        <v>1.4349673390769264</v>
      </c>
      <c r="T83" s="73">
        <f t="shared" si="105"/>
        <v>1.5732351305923227</v>
      </c>
      <c r="U83" s="69">
        <f t="shared" si="121"/>
        <v>2.1884930636838646</v>
      </c>
      <c r="V83" s="69">
        <f t="shared" si="122"/>
        <v>2.0449330759746998</v>
      </c>
      <c r="W83" s="73">
        <f t="shared" si="123"/>
        <v>2.2987325176785749</v>
      </c>
      <c r="X83" s="68" t="str">
        <f t="shared" si="106"/>
        <v/>
      </c>
      <c r="Y83" s="73">
        <f t="shared" si="107"/>
        <v>1.5870907086000035</v>
      </c>
      <c r="Z83" s="73">
        <f t="shared" si="108"/>
        <v>1.8800214779340587</v>
      </c>
      <c r="AA83" s="73">
        <f t="shared" si="124"/>
        <v>1.9817021452455634</v>
      </c>
      <c r="AB83" s="68">
        <f t="shared" si="125"/>
        <v>2.299302300714289</v>
      </c>
      <c r="AC83" s="73"/>
      <c r="AD83" s="73"/>
      <c r="AE83" s="73">
        <f t="shared" si="126"/>
        <v>2.0096794300442893</v>
      </c>
      <c r="AF83" s="73">
        <f t="shared" si="127"/>
        <v>1.8057850025000377</v>
      </c>
      <c r="AG83" s="73"/>
      <c r="AH83" s="73">
        <f t="shared" si="109"/>
        <v>1.8579712037076792</v>
      </c>
      <c r="AI83" s="73">
        <f t="shared" si="110"/>
        <v>1.9519078870054836</v>
      </c>
      <c r="AJ83" s="68">
        <f t="shared" si="128"/>
        <v>2.0607856570063197</v>
      </c>
      <c r="AK83" s="73"/>
      <c r="AL83" s="68">
        <f t="shared" si="111"/>
        <v>1.478376893076903</v>
      </c>
      <c r="AM83" s="73">
        <f t="shared" si="112"/>
        <v>1.7697351827000194</v>
      </c>
      <c r="AN83" s="73">
        <f t="shared" si="113"/>
        <v>2.0057778860439308</v>
      </c>
      <c r="AO83" s="68">
        <f t="shared" si="114"/>
        <v>1.1141816634692354</v>
      </c>
      <c r="AP83" s="73">
        <f t="shared" si="129"/>
        <v>1.4014489399307317</v>
      </c>
      <c r="AQ83" s="68">
        <f t="shared" si="130"/>
        <v>1.3353070193417844</v>
      </c>
      <c r="AR83" s="73"/>
      <c r="AS83" s="67">
        <f t="shared" si="115"/>
        <v>1.1240617133692261</v>
      </c>
      <c r="AT83" s="67">
        <f t="shared" si="116"/>
        <v>1.13837034336923</v>
      </c>
      <c r="AU83" s="73">
        <f t="shared" si="117"/>
        <v>1.2661975289307748</v>
      </c>
      <c r="AV83" s="69">
        <f t="shared" si="131"/>
        <v>1.7873299053904095</v>
      </c>
      <c r="AW83" s="73"/>
      <c r="AX83" s="68">
        <f t="shared" si="118"/>
        <v>1.4636901714923076</v>
      </c>
      <c r="AY83" s="73"/>
      <c r="AZ83" s="68"/>
      <c r="BA83" s="73">
        <f t="shared" si="119"/>
        <v>0.89940791609229143</v>
      </c>
      <c r="BB83" s="73"/>
      <c r="BC83" s="69">
        <f t="shared" si="132"/>
        <v>1.4997243642923341</v>
      </c>
      <c r="BD83" s="73">
        <f t="shared" si="133"/>
        <v>1.7417183826511042</v>
      </c>
      <c r="BE83" s="73">
        <f t="shared" si="134"/>
        <v>1.953054306964316</v>
      </c>
    </row>
    <row r="84" spans="2:57" x14ac:dyDescent="0.25">
      <c r="B84" s="3"/>
      <c r="L84" s="1">
        <f t="shared" si="99"/>
        <v>41684</v>
      </c>
      <c r="M84" s="67">
        <f t="shared" si="100"/>
        <v>1.0714276152384588</v>
      </c>
      <c r="N84" s="67">
        <f t="shared" si="101"/>
        <v>1.1839781425615561</v>
      </c>
      <c r="O84" s="73">
        <f t="shared" si="102"/>
        <v>1.2326605123461714</v>
      </c>
      <c r="P84" s="67">
        <f t="shared" si="103"/>
        <v>1.2367463210846359</v>
      </c>
      <c r="Q84" s="73">
        <f t="shared" si="120"/>
        <v>1.5003263654659911</v>
      </c>
      <c r="R84" s="69"/>
      <c r="S84" s="67">
        <f t="shared" si="104"/>
        <v>1.4363069743077235</v>
      </c>
      <c r="T84" s="73">
        <f t="shared" si="105"/>
        <v>1.5798939795692237</v>
      </c>
      <c r="U84" s="69">
        <f t="shared" si="121"/>
        <v>2.1872526773173746</v>
      </c>
      <c r="V84" s="69">
        <f t="shared" si="122"/>
        <v>2.05355351636707</v>
      </c>
      <c r="W84" s="73">
        <f t="shared" si="123"/>
        <v>2.2951848489285993</v>
      </c>
      <c r="X84" s="68" t="str">
        <f t="shared" si="106"/>
        <v/>
      </c>
      <c r="Y84" s="73">
        <f t="shared" si="107"/>
        <v>1.5691572992000031</v>
      </c>
      <c r="Z84" s="73">
        <f t="shared" si="108"/>
        <v>1.8665217205219662</v>
      </c>
      <c r="AA84" s="73">
        <f t="shared" si="124"/>
        <v>1.9848786203211652</v>
      </c>
      <c r="AB84" s="68">
        <f t="shared" si="125"/>
        <v>2.2957399882143132</v>
      </c>
      <c r="AC84" s="73"/>
      <c r="AD84" s="73"/>
      <c r="AE84" s="73">
        <f t="shared" si="126"/>
        <v>2.0070466696075844</v>
      </c>
      <c r="AF84" s="73">
        <f t="shared" si="127"/>
        <v>1.8036351724999955</v>
      </c>
      <c r="AG84" s="73"/>
      <c r="AH84" s="73">
        <f t="shared" si="109"/>
        <v>1.8432709100307627</v>
      </c>
      <c r="AI84" s="73">
        <f t="shared" si="110"/>
        <v>1.9556569951648521</v>
      </c>
      <c r="AJ84" s="68">
        <f t="shared" si="128"/>
        <v>2.0551704636582118</v>
      </c>
      <c r="AK84" s="73"/>
      <c r="AL84" s="68">
        <f t="shared" si="111"/>
        <v>1.4804666348077338</v>
      </c>
      <c r="AM84" s="73">
        <f t="shared" si="112"/>
        <v>1.7737140368999862</v>
      </c>
      <c r="AN84" s="73">
        <f t="shared" si="113"/>
        <v>2.0084092438186794</v>
      </c>
      <c r="AO84" s="68">
        <f t="shared" si="114"/>
        <v>1.1169052199769629</v>
      </c>
      <c r="AP84" s="73">
        <f t="shared" si="129"/>
        <v>1.3808632993324705</v>
      </c>
      <c r="AQ84" s="68">
        <f t="shared" si="130"/>
        <v>1.339928899044299</v>
      </c>
      <c r="AR84" s="73"/>
      <c r="AS84" s="67">
        <f t="shared" si="115"/>
        <v>1.1302299327769152</v>
      </c>
      <c r="AT84" s="67">
        <f t="shared" si="116"/>
        <v>1.1435165502769564</v>
      </c>
      <c r="AU84" s="73">
        <f t="shared" si="117"/>
        <v>1.2808556778230873</v>
      </c>
      <c r="AV84" s="69">
        <f t="shared" si="131"/>
        <v>1.7860228701259535</v>
      </c>
      <c r="AW84" s="73"/>
      <c r="AX84" s="68">
        <f t="shared" si="118"/>
        <v>1.4686148243692285</v>
      </c>
      <c r="AY84" s="73"/>
      <c r="AZ84" s="68"/>
      <c r="BA84" s="73">
        <f t="shared" si="119"/>
        <v>0.8864418380692487</v>
      </c>
      <c r="BB84" s="73"/>
      <c r="BC84" s="69">
        <f t="shared" si="132"/>
        <v>1.506576948469271</v>
      </c>
      <c r="BD84" s="73">
        <f t="shared" si="133"/>
        <v>1.7440433882745294</v>
      </c>
      <c r="BE84" s="73">
        <f t="shared" si="134"/>
        <v>1.9478059232142897</v>
      </c>
    </row>
    <row r="85" spans="2:57" x14ac:dyDescent="0.25">
      <c r="B85" s="3"/>
      <c r="L85" s="1">
        <f t="shared" si="99"/>
        <v>41687</v>
      </c>
      <c r="M85" s="67">
        <f t="shared" si="100"/>
        <v>1.053454060730783</v>
      </c>
      <c r="N85" s="67">
        <f t="shared" si="101"/>
        <v>1.1829351102692041</v>
      </c>
      <c r="O85" s="73">
        <f t="shared" si="102"/>
        <v>1.3168514430768852</v>
      </c>
      <c r="P85" s="67">
        <f t="shared" si="103"/>
        <v>1.2243001438076808</v>
      </c>
      <c r="Q85" s="73">
        <f t="shared" si="120"/>
        <v>1.4941400076826223</v>
      </c>
      <c r="R85" s="69"/>
      <c r="S85" s="67">
        <f t="shared" si="104"/>
        <v>1.4206101138461431</v>
      </c>
      <c r="T85" s="73">
        <f t="shared" si="105"/>
        <v>1.5645599806153894</v>
      </c>
      <c r="U85" s="69">
        <f t="shared" si="121"/>
        <v>2.1779448774622052</v>
      </c>
      <c r="V85" s="69">
        <f t="shared" si="122"/>
        <v>2.0445655446709061</v>
      </c>
      <c r="W85" s="73">
        <f t="shared" si="123"/>
        <v>2.2848652620714303</v>
      </c>
      <c r="X85" s="68" t="str">
        <f t="shared" si="106"/>
        <v/>
      </c>
      <c r="Y85" s="73">
        <f t="shared" si="107"/>
        <v>1.5508020014999913</v>
      </c>
      <c r="Z85" s="73">
        <f t="shared" si="108"/>
        <v>1.8572569881043792</v>
      </c>
      <c r="AA85" s="73">
        <f t="shared" si="124"/>
        <v>1.9797035929975006</v>
      </c>
      <c r="AB85" s="68">
        <f t="shared" si="125"/>
        <v>2.2812837867857327</v>
      </c>
      <c r="AC85" s="73"/>
      <c r="AD85" s="73"/>
      <c r="AE85" s="73">
        <f t="shared" si="126"/>
        <v>1.9940594790759567</v>
      </c>
      <c r="AF85" s="73">
        <f t="shared" si="127"/>
        <v>1.7892200025000138</v>
      </c>
      <c r="AG85" s="73"/>
      <c r="AH85" s="73">
        <f t="shared" si="109"/>
        <v>1.8283428513845972</v>
      </c>
      <c r="AI85" s="73">
        <f t="shared" si="110"/>
        <v>1.9429160270329602</v>
      </c>
      <c r="AJ85" s="68">
        <f t="shared" si="128"/>
        <v>2.0413038370822925</v>
      </c>
      <c r="AK85" s="73"/>
      <c r="AL85" s="68">
        <f t="shared" si="111"/>
        <v>1.4642365613461585</v>
      </c>
      <c r="AM85" s="73">
        <f t="shared" si="112"/>
        <v>1.7611898054999875</v>
      </c>
      <c r="AN85" s="73">
        <f t="shared" si="113"/>
        <v>2.0085801312637077</v>
      </c>
      <c r="AO85" s="68">
        <f t="shared" si="114"/>
        <v>1.0998733339615128</v>
      </c>
      <c r="AP85" s="73">
        <f t="shared" si="129"/>
        <v>1.3952418921032956</v>
      </c>
      <c r="AQ85" s="68">
        <f t="shared" si="130"/>
        <v>1.3311102569430435</v>
      </c>
      <c r="AR85" s="73"/>
      <c r="AS85" s="67">
        <f t="shared" si="115"/>
        <v>1.1129785224615496</v>
      </c>
      <c r="AT85" s="67">
        <f t="shared" si="116"/>
        <v>1.1201321199615588</v>
      </c>
      <c r="AU85" s="73">
        <f t="shared" si="117"/>
        <v>1.261091497038437</v>
      </c>
      <c r="AV85" s="69">
        <f t="shared" si="131"/>
        <v>1.7715874845088244</v>
      </c>
      <c r="AW85" s="73"/>
      <c r="AX85" s="68">
        <f t="shared" si="118"/>
        <v>1.4549252341153922</v>
      </c>
      <c r="AY85" s="73"/>
      <c r="AZ85" s="68"/>
      <c r="BA85" s="73">
        <f t="shared" si="119"/>
        <v>0.87281154811537265</v>
      </c>
      <c r="BB85" s="73"/>
      <c r="BC85" s="69">
        <f t="shared" si="132"/>
        <v>1.4967495886153541</v>
      </c>
      <c r="BD85" s="73">
        <f t="shared" si="133"/>
        <v>1.7337286322292291</v>
      </c>
      <c r="BE85" s="73">
        <f t="shared" si="134"/>
        <v>1.9385385752857252</v>
      </c>
    </row>
    <row r="86" spans="2:57" x14ac:dyDescent="0.25">
      <c r="B86" s="3"/>
      <c r="L86" s="1">
        <f t="shared" si="99"/>
        <v>41688</v>
      </c>
      <c r="M86" s="67">
        <f t="shared" si="100"/>
        <v>1.0250666912820519</v>
      </c>
      <c r="N86" s="67">
        <f t="shared" si="101"/>
        <v>1.1388356328845775</v>
      </c>
      <c r="O86" s="73">
        <f t="shared" si="102"/>
        <v>1.1852279748717729</v>
      </c>
      <c r="P86" s="67">
        <f t="shared" si="103"/>
        <v>1.1869390769871448</v>
      </c>
      <c r="Q86" s="73">
        <f t="shared" si="120"/>
        <v>1.4568839051637159</v>
      </c>
      <c r="R86" s="69"/>
      <c r="S86" s="67">
        <f t="shared" si="104"/>
        <v>1.3878321235897051</v>
      </c>
      <c r="T86" s="73">
        <f t="shared" si="105"/>
        <v>1.5318601498076676</v>
      </c>
      <c r="U86" s="69">
        <f t="shared" si="121"/>
        <v>2.142206480138551</v>
      </c>
      <c r="V86" s="69">
        <f t="shared" si="122"/>
        <v>2.0033231745822633</v>
      </c>
      <c r="W86" s="73">
        <f t="shared" si="123"/>
        <v>2.2302509641713986</v>
      </c>
      <c r="X86" s="68" t="str">
        <f t="shared" si="106"/>
        <v/>
      </c>
      <c r="Y86" s="73">
        <f t="shared" si="107"/>
        <v>1.5172457374999997</v>
      </c>
      <c r="Z86" s="73">
        <f t="shared" si="108"/>
        <v>1.8292180413076871</v>
      </c>
      <c r="AA86" s="73">
        <f t="shared" si="124"/>
        <v>1.9393363323425508</v>
      </c>
      <c r="AB86" s="68">
        <f t="shared" si="125"/>
        <v>2.2225468622856868</v>
      </c>
      <c r="AC86" s="73"/>
      <c r="AD86" s="73"/>
      <c r="AE86" s="73">
        <f t="shared" si="126"/>
        <v>1.9653600224810015</v>
      </c>
      <c r="AF86" s="73">
        <f t="shared" si="127"/>
        <v>1.7458681274999943</v>
      </c>
      <c r="AG86" s="73"/>
      <c r="AH86" s="73">
        <f t="shared" si="109"/>
        <v>1.8225689276923056</v>
      </c>
      <c r="AI86" s="73">
        <f t="shared" si="110"/>
        <v>1.9133403123076471</v>
      </c>
      <c r="AJ86" s="68">
        <f t="shared" si="128"/>
        <v>2.007632819854452</v>
      </c>
      <c r="AK86" s="73"/>
      <c r="AL86" s="68">
        <f t="shared" si="111"/>
        <v>1.4390600169230541</v>
      </c>
      <c r="AM86" s="73">
        <f t="shared" si="112"/>
        <v>1.7318031874999704</v>
      </c>
      <c r="AN86" s="73">
        <f t="shared" si="113"/>
        <v>1.9777713209614971</v>
      </c>
      <c r="AO86" s="68">
        <f t="shared" si="114"/>
        <v>1.0682126892307555</v>
      </c>
      <c r="AP86" s="73">
        <f t="shared" si="129"/>
        <v>1.3595189314546685</v>
      </c>
      <c r="AQ86" s="68">
        <f t="shared" si="130"/>
        <v>1.3056334006392545</v>
      </c>
      <c r="AR86" s="73"/>
      <c r="AS86" s="67">
        <f t="shared" si="115"/>
        <v>1.0898155300641044</v>
      </c>
      <c r="AT86" s="67">
        <f t="shared" si="116"/>
        <v>1.1020771300640897</v>
      </c>
      <c r="AU86" s="73">
        <f t="shared" si="117"/>
        <v>1.2283893282692264</v>
      </c>
      <c r="AV86" s="69">
        <f t="shared" si="131"/>
        <v>1.7360543293009805</v>
      </c>
      <c r="AW86" s="73"/>
      <c r="AX86" s="68">
        <f t="shared" si="118"/>
        <v>1.4230627764743318</v>
      </c>
      <c r="AY86" s="73"/>
      <c r="AZ86" s="68"/>
      <c r="BA86" s="73">
        <f t="shared" si="119"/>
        <v>0.84722847230764486</v>
      </c>
      <c r="BB86" s="73"/>
      <c r="BC86" s="69">
        <f t="shared" si="132"/>
        <v>1.4651841864743398</v>
      </c>
      <c r="BD86" s="73">
        <f t="shared" si="133"/>
        <v>1.695493514326202</v>
      </c>
      <c r="BE86" s="73">
        <f t="shared" si="134"/>
        <v>1.8901869138857199</v>
      </c>
    </row>
    <row r="87" spans="2:57" x14ac:dyDescent="0.25">
      <c r="B87" s="3"/>
      <c r="L87" s="1">
        <f t="shared" si="99"/>
        <v>41689</v>
      </c>
      <c r="M87" s="67">
        <f t="shared" si="100"/>
        <v>1.0555213277333744</v>
      </c>
      <c r="N87" s="67">
        <f t="shared" si="101"/>
        <v>1.1438382317000331</v>
      </c>
      <c r="O87" s="73">
        <f t="shared" si="102"/>
        <v>1.192054258666666</v>
      </c>
      <c r="P87" s="67">
        <f t="shared" si="103"/>
        <v>1.2175126350666829</v>
      </c>
      <c r="Q87" s="73">
        <f t="shared" si="120"/>
        <v>1.4590509695718072</v>
      </c>
      <c r="R87" s="69"/>
      <c r="S87" s="67">
        <f t="shared" si="104"/>
        <v>1.4146283073333525</v>
      </c>
      <c r="T87" s="73">
        <f t="shared" si="105"/>
        <v>1.5518910781000375</v>
      </c>
      <c r="U87" s="69">
        <f t="shared" si="121"/>
        <v>2.1358157898299597</v>
      </c>
      <c r="V87" s="69">
        <f t="shared" si="122"/>
        <v>2.0048023780632738</v>
      </c>
      <c r="W87" s="73">
        <f t="shared" si="123"/>
        <v>2.2424607262356941</v>
      </c>
      <c r="X87" s="68" t="str">
        <f t="shared" si="106"/>
        <v/>
      </c>
      <c r="Y87" s="73">
        <f t="shared" si="107"/>
        <v>1.5603483929000346</v>
      </c>
      <c r="Z87" s="73">
        <f t="shared" si="108"/>
        <v>1.8702716272252422</v>
      </c>
      <c r="AA87" s="73">
        <f t="shared" si="124"/>
        <v>1.9393719709886694</v>
      </c>
      <c r="AB87" s="68">
        <f t="shared" si="125"/>
        <v>2.2368213981428395</v>
      </c>
      <c r="AC87" s="73"/>
      <c r="AD87" s="73"/>
      <c r="AE87" s="73">
        <f t="shared" si="126"/>
        <v>1.952311150139221</v>
      </c>
      <c r="AF87" s="73">
        <f t="shared" si="127"/>
        <v>1.7519495775000005</v>
      </c>
      <c r="AG87" s="73"/>
      <c r="AH87" s="73">
        <f t="shared" si="109"/>
        <v>1.8373262821000043</v>
      </c>
      <c r="AI87" s="73">
        <f t="shared" si="110"/>
        <v>1.9210558704395813</v>
      </c>
      <c r="AJ87" s="68">
        <f t="shared" si="128"/>
        <v>2.0037453402342056</v>
      </c>
      <c r="AK87" s="73"/>
      <c r="AL87" s="68">
        <f t="shared" si="111"/>
        <v>1.4752815900000464</v>
      </c>
      <c r="AM87" s="73">
        <f t="shared" si="112"/>
        <v>1.7445835852999938</v>
      </c>
      <c r="AN87" s="73">
        <f t="shared" si="113"/>
        <v>1.9808970560164765</v>
      </c>
      <c r="AO87" s="68">
        <f t="shared" si="114"/>
        <v>1.0941749753000334</v>
      </c>
      <c r="AP87" s="73">
        <f t="shared" si="129"/>
        <v>1.3612202644647109</v>
      </c>
      <c r="AQ87" s="68">
        <f t="shared" si="130"/>
        <v>1.3018988361455941</v>
      </c>
      <c r="AR87" s="73"/>
      <c r="AS87" s="67">
        <f t="shared" si="115"/>
        <v>1.1318439855667126</v>
      </c>
      <c r="AT87" s="67">
        <f t="shared" si="116"/>
        <v>1.1349099330666821</v>
      </c>
      <c r="AU87" s="73">
        <f t="shared" si="117"/>
        <v>1.2645131308000224</v>
      </c>
      <c r="AV87" s="69">
        <f t="shared" si="131"/>
        <v>1.7545343077897027</v>
      </c>
      <c r="AW87" s="73"/>
      <c r="AX87" s="68">
        <f t="shared" si="118"/>
        <v>1.4466735590333708</v>
      </c>
      <c r="AY87" s="73"/>
      <c r="AZ87" s="68"/>
      <c r="BA87" s="73">
        <f t="shared" si="119"/>
        <v>0.8635458276000354</v>
      </c>
      <c r="BB87" s="73"/>
      <c r="BC87" s="69">
        <f t="shared" si="132"/>
        <v>1.493772375733347</v>
      </c>
      <c r="BD87" s="73">
        <f t="shared" si="133"/>
        <v>1.6946877600315169</v>
      </c>
      <c r="BE87" s="73">
        <f t="shared" si="134"/>
        <v>1.8964728845928711</v>
      </c>
    </row>
    <row r="88" spans="2:57" x14ac:dyDescent="0.25">
      <c r="B88" s="3"/>
      <c r="L88" s="1">
        <f t="shared" si="99"/>
        <v>41690</v>
      </c>
      <c r="M88" s="67">
        <f t="shared" si="100"/>
        <v>1.0720912298769387</v>
      </c>
      <c r="N88" s="67">
        <f t="shared" si="101"/>
        <v>1.1662944318230832</v>
      </c>
      <c r="O88" s="73">
        <f t="shared" si="102"/>
        <v>1.2331659941923081</v>
      </c>
      <c r="P88" s="67">
        <f t="shared" si="103"/>
        <v>1.2415128580692389</v>
      </c>
      <c r="Q88" s="73">
        <f t="shared" si="120"/>
        <v>1.4364472784886502</v>
      </c>
      <c r="R88" s="69"/>
      <c r="S88" s="67">
        <f t="shared" si="104"/>
        <v>1.4290991851154029</v>
      </c>
      <c r="T88" s="73">
        <f t="shared" si="105"/>
        <v>1.5730356547384639</v>
      </c>
      <c r="U88" s="69">
        <f t="shared" si="121"/>
        <v>2.1454456566057747</v>
      </c>
      <c r="V88" s="69">
        <f t="shared" si="122"/>
        <v>2.0114888887025257</v>
      </c>
      <c r="W88" s="73">
        <f t="shared" si="123"/>
        <v>2.2702007105642998</v>
      </c>
      <c r="X88" s="68" t="str">
        <f t="shared" si="106"/>
        <v/>
      </c>
      <c r="Y88" s="73">
        <f t="shared" si="107"/>
        <v>1.5587056087999862</v>
      </c>
      <c r="Z88" s="73">
        <f t="shared" si="108"/>
        <v>1.8557504017307469</v>
      </c>
      <c r="AA88" s="73">
        <f t="shared" si="124"/>
        <v>1.9598612776070414</v>
      </c>
      <c r="AB88" s="68">
        <f t="shared" si="125"/>
        <v>2.2552560658571323</v>
      </c>
      <c r="AC88" s="73"/>
      <c r="AD88" s="73"/>
      <c r="AE88" s="73">
        <f t="shared" si="126"/>
        <v>1.9745292066455793</v>
      </c>
      <c r="AF88" s="73">
        <f t="shared" si="127"/>
        <v>1.7827308675000042</v>
      </c>
      <c r="AG88" s="73"/>
      <c r="AH88" s="73">
        <f t="shared" si="109"/>
        <v>1.8557110821615397</v>
      </c>
      <c r="AI88" s="73">
        <f t="shared" si="110"/>
        <v>1.9353512492307541</v>
      </c>
      <c r="AJ88" s="68">
        <f t="shared" si="128"/>
        <v>2.0177906634493574</v>
      </c>
      <c r="AK88" s="73"/>
      <c r="AL88" s="68">
        <f t="shared" si="111"/>
        <v>1.4908878946153798</v>
      </c>
      <c r="AM88" s="73">
        <f t="shared" si="112"/>
        <v>1.7718523540999875</v>
      </c>
      <c r="AN88" s="73">
        <f t="shared" si="113"/>
        <v>1.9951991463461578</v>
      </c>
      <c r="AO88" s="68">
        <f t="shared" si="114"/>
        <v>1.1017557377538658</v>
      </c>
      <c r="AP88" s="73">
        <f t="shared" si="129"/>
        <v>1.3915980106108137</v>
      </c>
      <c r="AQ88" s="68">
        <f t="shared" si="130"/>
        <v>1.3343896037658523</v>
      </c>
      <c r="AR88" s="73"/>
      <c r="AS88" s="67">
        <f t="shared" si="115"/>
        <v>1.1537051794538336</v>
      </c>
      <c r="AT88" s="67">
        <f t="shared" si="116"/>
        <v>1.1373540594538758</v>
      </c>
      <c r="AU88" s="73">
        <f t="shared" si="117"/>
        <v>1.2512944314461736</v>
      </c>
      <c r="AV88" s="69">
        <f t="shared" si="131"/>
        <v>1.7733334633753213</v>
      </c>
      <c r="AW88" s="73"/>
      <c r="AX88" s="68">
        <f t="shared" si="118"/>
        <v>1.4745739144384657</v>
      </c>
      <c r="AY88" s="73"/>
      <c r="AZ88" s="68"/>
      <c r="BA88" s="73">
        <f t="shared" si="119"/>
        <v>0.89343945873846531</v>
      </c>
      <c r="BB88" s="73"/>
      <c r="BC88" s="69">
        <f t="shared" si="132"/>
        <v>1.5072531668384377</v>
      </c>
      <c r="BD88" s="73">
        <f t="shared" si="133"/>
        <v>1.7275195302581725</v>
      </c>
      <c r="BE88" s="73">
        <f t="shared" si="134"/>
        <v>1.9303645542071477</v>
      </c>
    </row>
    <row r="89" spans="2:57" x14ac:dyDescent="0.25">
      <c r="B89" s="3"/>
      <c r="L89" s="1">
        <f t="shared" si="99"/>
        <v>41691</v>
      </c>
      <c r="M89" s="67">
        <f t="shared" si="100"/>
        <v>1.0410465830974527</v>
      </c>
      <c r="N89" s="67">
        <f t="shared" si="101"/>
        <v>1.1591949278692497</v>
      </c>
      <c r="O89" s="73">
        <f t="shared" si="102"/>
        <v>1.3026857324102421</v>
      </c>
      <c r="P89" s="67">
        <f t="shared" si="103"/>
        <v>1.2078698048410477</v>
      </c>
      <c r="Q89" s="73">
        <f t="shared" si="120"/>
        <v>1.413912646372812</v>
      </c>
      <c r="R89" s="69"/>
      <c r="S89" s="67">
        <f t="shared" si="104"/>
        <v>1.402855972512826</v>
      </c>
      <c r="T89" s="73">
        <f t="shared" si="105"/>
        <v>1.546381074915391</v>
      </c>
      <c r="U89" s="69">
        <f t="shared" si="121"/>
        <v>2.1321619538539007</v>
      </c>
      <c r="V89" s="69">
        <f t="shared" si="122"/>
        <v>1.9864969975633171</v>
      </c>
      <c r="W89" s="73">
        <f t="shared" si="123"/>
        <v>2.2516775237285938</v>
      </c>
      <c r="X89" s="68" t="str">
        <f t="shared" si="106"/>
        <v/>
      </c>
      <c r="Y89" s="73">
        <f t="shared" si="107"/>
        <v>1.5525044327000321</v>
      </c>
      <c r="Z89" s="73">
        <f t="shared" si="108"/>
        <v>1.8301448996208656</v>
      </c>
      <c r="AA89" s="73">
        <f t="shared" si="124"/>
        <v>1.9362667367569273</v>
      </c>
      <c r="AB89" s="68">
        <f t="shared" si="125"/>
        <v>2.2305274497142937</v>
      </c>
      <c r="AC89" s="73"/>
      <c r="AD89" s="73"/>
      <c r="AE89" s="73">
        <f t="shared" si="126"/>
        <v>1.9630066036392693</v>
      </c>
      <c r="AF89" s="73">
        <f t="shared" si="127"/>
        <v>1.758116137500032</v>
      </c>
      <c r="AG89" s="73"/>
      <c r="AH89" s="73">
        <f t="shared" si="109"/>
        <v>1.8254951776846133</v>
      </c>
      <c r="AI89" s="73">
        <f t="shared" si="110"/>
        <v>1.9134837109066103</v>
      </c>
      <c r="AJ89" s="68">
        <f t="shared" si="128"/>
        <v>2.008408823734209</v>
      </c>
      <c r="AK89" s="73"/>
      <c r="AL89" s="68">
        <f t="shared" si="111"/>
        <v>1.4580401938461645</v>
      </c>
      <c r="AM89" s="73">
        <f t="shared" si="112"/>
        <v>1.7453880138999969</v>
      </c>
      <c r="AN89" s="73">
        <f t="shared" si="113"/>
        <v>1.9707889022527478</v>
      </c>
      <c r="AO89" s="68">
        <f t="shared" si="114"/>
        <v>1.0758289248615505</v>
      </c>
      <c r="AP89" s="73">
        <f t="shared" si="129"/>
        <v>1.3659842054659883</v>
      </c>
      <c r="AQ89" s="68">
        <f t="shared" si="130"/>
        <v>1.3043649916455902</v>
      </c>
      <c r="AR89" s="73"/>
      <c r="AS89" s="67">
        <f t="shared" si="115"/>
        <v>1.0984462324948838</v>
      </c>
      <c r="AT89" s="67">
        <f t="shared" si="116"/>
        <v>1.1015115349949109</v>
      </c>
      <c r="AU89" s="73">
        <f t="shared" si="117"/>
        <v>1.223003259438447</v>
      </c>
      <c r="AV89" s="69">
        <f t="shared" si="131"/>
        <v>1.7610814401007655</v>
      </c>
      <c r="AW89" s="73"/>
      <c r="AX89" s="68">
        <f t="shared" si="118"/>
        <v>1.4493288128820807</v>
      </c>
      <c r="AY89" s="73"/>
      <c r="AZ89" s="68"/>
      <c r="BA89" s="73">
        <f t="shared" si="119"/>
        <v>0.86726206091538183</v>
      </c>
      <c r="BB89" s="73"/>
      <c r="BC89" s="69">
        <f t="shared" si="132"/>
        <v>1.4802079424820582</v>
      </c>
      <c r="BD89" s="73">
        <f t="shared" si="133"/>
        <v>1.661738065119656</v>
      </c>
      <c r="BE89" s="73">
        <f t="shared" si="134"/>
        <v>1.8966619425142897</v>
      </c>
    </row>
    <row r="90" spans="2:57" x14ac:dyDescent="0.25">
      <c r="B90" s="3"/>
      <c r="L90" s="1">
        <f t="shared" si="99"/>
        <v>41694</v>
      </c>
      <c r="M90" s="67">
        <f t="shared" si="100"/>
        <v>1.0328862240820662</v>
      </c>
      <c r="N90" s="67">
        <f t="shared" si="101"/>
        <v>1.144883668284598</v>
      </c>
      <c r="O90" s="73">
        <f t="shared" si="102"/>
        <v>1.2883622188717885</v>
      </c>
      <c r="P90" s="67">
        <f t="shared" si="103"/>
        <v>1.1884102027871695</v>
      </c>
      <c r="Q90" s="73">
        <f t="shared" si="120"/>
        <v>1.3943870236964635</v>
      </c>
      <c r="R90" s="69"/>
      <c r="S90" s="67">
        <f t="shared" si="104"/>
        <v>1.3895626740897709</v>
      </c>
      <c r="T90" s="73">
        <f t="shared" si="105"/>
        <v>1.5371745295076855</v>
      </c>
      <c r="U90" s="69">
        <f t="shared" si="121"/>
        <v>2.1146384996662695</v>
      </c>
      <c r="V90" s="69">
        <f t="shared" si="122"/>
        <v>1.9660603107342034</v>
      </c>
      <c r="W90" s="73">
        <f t="shared" si="123"/>
        <v>2.2266661946500035</v>
      </c>
      <c r="X90" s="68" t="str">
        <f t="shared" si="106"/>
        <v/>
      </c>
      <c r="Y90" s="73">
        <f t="shared" si="107"/>
        <v>1.5227864948000081</v>
      </c>
      <c r="Z90" s="73">
        <f t="shared" si="108"/>
        <v>1.8136450984230645</v>
      </c>
      <c r="AA90" s="73">
        <f t="shared" si="124"/>
        <v>1.9166922548111112</v>
      </c>
      <c r="AB90" s="68">
        <f t="shared" si="125"/>
        <v>2.2158471370000141</v>
      </c>
      <c r="AC90" s="73"/>
      <c r="AD90" s="73"/>
      <c r="AE90" s="73">
        <f t="shared" si="126"/>
        <v>1.9404792332151999</v>
      </c>
      <c r="AF90" s="73">
        <f t="shared" si="127"/>
        <v>1.7375047375000507</v>
      </c>
      <c r="AG90" s="73"/>
      <c r="AH90" s="73">
        <f t="shared" si="109"/>
        <v>1.8183291828923065</v>
      </c>
      <c r="AI90" s="73">
        <f t="shared" si="110"/>
        <v>1.8936476794230721</v>
      </c>
      <c r="AJ90" s="68">
        <f t="shared" si="128"/>
        <v>2.0033705188164452</v>
      </c>
      <c r="AK90" s="73"/>
      <c r="AL90" s="68">
        <f t="shared" si="111"/>
        <v>1.4539673569230711</v>
      </c>
      <c r="AM90" s="73">
        <f t="shared" si="112"/>
        <v>1.7320535935999981</v>
      </c>
      <c r="AN90" s="73">
        <f t="shared" si="113"/>
        <v>1.952911062884624</v>
      </c>
      <c r="AO90" s="68">
        <f t="shared" si="114"/>
        <v>1.0625369253307495</v>
      </c>
      <c r="AP90" s="73">
        <f t="shared" si="129"/>
        <v>1.3485197602456109</v>
      </c>
      <c r="AQ90" s="68">
        <f t="shared" si="130"/>
        <v>1.2901252350886034</v>
      </c>
      <c r="AR90" s="73"/>
      <c r="AS90" s="67">
        <f t="shared" si="115"/>
        <v>1.0984624018641274</v>
      </c>
      <c r="AT90" s="67">
        <f t="shared" si="116"/>
        <v>1.1025495418641027</v>
      </c>
      <c r="AU90" s="73">
        <f t="shared" si="117"/>
        <v>1.2148348028692366</v>
      </c>
      <c r="AV90" s="69">
        <f t="shared" si="131"/>
        <v>1.7250562156611977</v>
      </c>
      <c r="AW90" s="73"/>
      <c r="AX90" s="68">
        <f t="shared" si="118"/>
        <v>1.4380641598743575</v>
      </c>
      <c r="AY90" s="73"/>
      <c r="AZ90" s="68"/>
      <c r="BA90" s="73">
        <f t="shared" si="119"/>
        <v>0.85195251350767665</v>
      </c>
      <c r="BB90" s="73"/>
      <c r="BC90" s="69">
        <f t="shared" si="132"/>
        <v>1.4709978502743675</v>
      </c>
      <c r="BD90" s="73">
        <f t="shared" si="133"/>
        <v>1.6411619696914537</v>
      </c>
      <c r="BE90" s="73">
        <f t="shared" si="134"/>
        <v>1.8704675956500365</v>
      </c>
    </row>
    <row r="91" spans="2:57" x14ac:dyDescent="0.25">
      <c r="B91" s="3"/>
      <c r="L91" s="1">
        <f t="shared" si="99"/>
        <v>41695</v>
      </c>
      <c r="M91" s="67">
        <f t="shared" si="100"/>
        <v>1.0440817686281902</v>
      </c>
      <c r="N91" s="67">
        <f t="shared" si="101"/>
        <v>1.12743660953848</v>
      </c>
      <c r="O91" s="73">
        <f t="shared" si="102"/>
        <v>1.1715568994871841</v>
      </c>
      <c r="P91" s="67">
        <f t="shared" si="103"/>
        <v>1.1965582814487257</v>
      </c>
      <c r="Q91" s="73">
        <f t="shared" si="120"/>
        <v>1.3929345126763346</v>
      </c>
      <c r="R91" s="69"/>
      <c r="S91" s="67">
        <f t="shared" si="104"/>
        <v>1.3976941218589878</v>
      </c>
      <c r="T91" s="73">
        <f t="shared" si="105"/>
        <v>1.5422339007307881</v>
      </c>
      <c r="U91" s="69">
        <f t="shared" si="121"/>
        <v>2.1350365616876683</v>
      </c>
      <c r="V91" s="69">
        <f t="shared" si="122"/>
        <v>1.9643071555443097</v>
      </c>
      <c r="W91" s="73">
        <f t="shared" si="123"/>
        <v>2.2611053922499913</v>
      </c>
      <c r="X91" s="68" t="str">
        <f t="shared" si="106"/>
        <v/>
      </c>
      <c r="Y91" s="73">
        <f t="shared" si="107"/>
        <v>1.5278466035000049</v>
      </c>
      <c r="Z91" s="73">
        <f t="shared" si="108"/>
        <v>1.8167111087802317</v>
      </c>
      <c r="AA91" s="73">
        <f t="shared" si="124"/>
        <v>1.9128519394458356</v>
      </c>
      <c r="AB91" s="68">
        <f t="shared" si="125"/>
        <v>2.2161867749999731</v>
      </c>
      <c r="AC91" s="73"/>
      <c r="AD91" s="73"/>
      <c r="AE91" s="73">
        <f t="shared" si="126"/>
        <v>1.9335098422974895</v>
      </c>
      <c r="AF91" s="73">
        <f t="shared" si="127"/>
        <v>1.7312626624999883</v>
      </c>
      <c r="AG91" s="73"/>
      <c r="AH91" s="73">
        <f t="shared" si="109"/>
        <v>1.8038650347692311</v>
      </c>
      <c r="AI91" s="73">
        <f t="shared" si="110"/>
        <v>1.9021079883516498</v>
      </c>
      <c r="AJ91" s="68">
        <f t="shared" si="128"/>
        <v>2.0097270476139011</v>
      </c>
      <c r="AK91" s="73"/>
      <c r="AL91" s="68">
        <f t="shared" si="111"/>
        <v>1.4641386076923157</v>
      </c>
      <c r="AM91" s="73">
        <f t="shared" si="112"/>
        <v>1.7401985120000019</v>
      </c>
      <c r="AN91" s="73">
        <f t="shared" si="113"/>
        <v>1.9563144418132055</v>
      </c>
      <c r="AO91" s="68">
        <f t="shared" si="114"/>
        <v>1.0696554089230963</v>
      </c>
      <c r="AP91" s="73">
        <f t="shared" si="129"/>
        <v>1.3462007027203979</v>
      </c>
      <c r="AQ91" s="68">
        <f t="shared" si="130"/>
        <v>1.2872999626518729</v>
      </c>
      <c r="AR91" s="73"/>
      <c r="AS91" s="67">
        <f t="shared" si="115"/>
        <v>1.0953487262564048</v>
      </c>
      <c r="AT91" s="67">
        <f t="shared" si="116"/>
        <v>1.1127186037564334</v>
      </c>
      <c r="AU91" s="73">
        <f t="shared" si="117"/>
        <v>1.2229672925769171</v>
      </c>
      <c r="AV91" s="69">
        <f t="shared" si="131"/>
        <v>1.7259034444395489</v>
      </c>
      <c r="AW91" s="73"/>
      <c r="AX91" s="68">
        <f t="shared" si="118"/>
        <v>1.4441564713974229</v>
      </c>
      <c r="AY91" s="73"/>
      <c r="AZ91" s="68"/>
      <c r="BA91" s="73">
        <f t="shared" si="119"/>
        <v>0.86212919323077042</v>
      </c>
      <c r="BB91" s="73"/>
      <c r="BC91" s="69">
        <f t="shared" si="132"/>
        <v>1.4770873093974455</v>
      </c>
      <c r="BD91" s="73">
        <f t="shared" si="133"/>
        <v>1.6366497304282044</v>
      </c>
      <c r="BE91" s="73">
        <f t="shared" si="134"/>
        <v>1.872252707249995</v>
      </c>
    </row>
    <row r="92" spans="2:57" x14ac:dyDescent="0.25">
      <c r="B92" s="3"/>
      <c r="L92" s="1">
        <f t="shared" si="99"/>
        <v>41696</v>
      </c>
      <c r="M92" s="67">
        <f t="shared" si="100"/>
        <v>1.0446165771281777</v>
      </c>
      <c r="N92" s="67">
        <f t="shared" si="101"/>
        <v>1.1181801975384453</v>
      </c>
      <c r="O92" s="73">
        <f t="shared" si="102"/>
        <v>1.173352321987144</v>
      </c>
      <c r="P92" s="67">
        <f t="shared" si="103"/>
        <v>1.1802288124486822</v>
      </c>
      <c r="Q92" s="73">
        <f t="shared" si="120"/>
        <v>1.3798162747859024</v>
      </c>
      <c r="R92" s="69"/>
      <c r="S92" s="67">
        <f t="shared" si="104"/>
        <v>1.3928221268589516</v>
      </c>
      <c r="T92" s="73">
        <f t="shared" si="105"/>
        <v>1.5226096897307322</v>
      </c>
      <c r="U92" s="69">
        <f t="shared" si="121"/>
        <v>2.1322546611650086</v>
      </c>
      <c r="V92" s="69">
        <f t="shared" si="122"/>
        <v>1.9511549914240511</v>
      </c>
      <c r="W92" s="73">
        <f t="shared" si="123"/>
        <v>2.2442220339428456</v>
      </c>
      <c r="X92" s="68" t="str">
        <f t="shared" si="106"/>
        <v/>
      </c>
      <c r="Y92" s="73">
        <f t="shared" si="107"/>
        <v>1.5194450119999807</v>
      </c>
      <c r="Z92" s="73">
        <f t="shared" si="108"/>
        <v>1.818602572456042</v>
      </c>
      <c r="AA92" s="73">
        <f t="shared" si="124"/>
        <v>1.8984861792443493</v>
      </c>
      <c r="AB92" s="68">
        <f t="shared" si="125"/>
        <v>2.2013687725714419</v>
      </c>
      <c r="AC92" s="73"/>
      <c r="AD92" s="73"/>
      <c r="AE92" s="73">
        <f t="shared" si="126"/>
        <v>1.9007136481329407</v>
      </c>
      <c r="AF92" s="73">
        <f t="shared" si="127"/>
        <v>1.6734590075000444</v>
      </c>
      <c r="AG92" s="73"/>
      <c r="AH92" s="73">
        <f t="shared" si="109"/>
        <v>1.7960796887692041</v>
      </c>
      <c r="AI92" s="73">
        <f t="shared" si="110"/>
        <v>1.8897243621703126</v>
      </c>
      <c r="AJ92" s="68">
        <f t="shared" si="128"/>
        <v>2.0015865290190034</v>
      </c>
      <c r="AK92" s="73"/>
      <c r="AL92" s="68">
        <f t="shared" si="111"/>
        <v>1.4731146201922773</v>
      </c>
      <c r="AM92" s="73">
        <f t="shared" si="112"/>
        <v>1.7300087139999762</v>
      </c>
      <c r="AN92" s="73">
        <f t="shared" si="113"/>
        <v>1.9463617573626326</v>
      </c>
      <c r="AO92" s="68">
        <f t="shared" si="114"/>
        <v>1.0610276834230206</v>
      </c>
      <c r="AP92" s="73">
        <f t="shared" si="129"/>
        <v>1.3331687259823575</v>
      </c>
      <c r="AQ92" s="68">
        <f t="shared" si="130"/>
        <v>1.274159662025343</v>
      </c>
      <c r="AR92" s="73"/>
      <c r="AS92" s="67">
        <f t="shared" si="115"/>
        <v>1.1084440547563807</v>
      </c>
      <c r="AT92" s="67">
        <f t="shared" si="116"/>
        <v>1.1237704922563991</v>
      </c>
      <c r="AU92" s="73">
        <f t="shared" si="117"/>
        <v>1.2170701670769173</v>
      </c>
      <c r="AV92" s="69">
        <f t="shared" si="131"/>
        <v>1.709786192644855</v>
      </c>
      <c r="AW92" s="73"/>
      <c r="AX92" s="68">
        <f t="shared" si="118"/>
        <v>1.435187191897406</v>
      </c>
      <c r="AY92" s="73"/>
      <c r="AZ92" s="68"/>
      <c r="BA92" s="73">
        <f t="shared" si="119"/>
        <v>0.87059797973072328</v>
      </c>
      <c r="BB92" s="73"/>
      <c r="BC92" s="69">
        <f t="shared" si="132"/>
        <v>1.4683624878974171</v>
      </c>
      <c r="BD92" s="73">
        <f t="shared" si="133"/>
        <v>1.6235213037657701</v>
      </c>
      <c r="BE92" s="73">
        <f t="shared" si="134"/>
        <v>1.8511011373714679</v>
      </c>
    </row>
    <row r="93" spans="2:57" x14ac:dyDescent="0.25">
      <c r="B93" s="3"/>
      <c r="L93" s="1">
        <f t="shared" si="99"/>
        <v>41697</v>
      </c>
      <c r="M93" s="67">
        <f t="shared" si="100"/>
        <v>1.0450216892102815</v>
      </c>
      <c r="N93" s="67">
        <f t="shared" si="101"/>
        <v>1.1621400673230671</v>
      </c>
      <c r="O93" s="73">
        <f t="shared" si="102"/>
        <v>1.4080835758589565</v>
      </c>
      <c r="P93" s="67">
        <f t="shared" si="103"/>
        <v>1.1810903382359008</v>
      </c>
      <c r="Q93" s="73">
        <f t="shared" si="120"/>
        <v>1.3684771047417872</v>
      </c>
      <c r="R93" s="69"/>
      <c r="S93" s="67">
        <f t="shared" si="104"/>
        <v>1.3955365034487177</v>
      </c>
      <c r="T93" s="73">
        <f t="shared" si="105"/>
        <v>1.5246828887384778</v>
      </c>
      <c r="U93" s="69">
        <f t="shared" si="121"/>
        <v>2.1126082507430608</v>
      </c>
      <c r="V93" s="69">
        <f t="shared" si="122"/>
        <v>1.9359998263291196</v>
      </c>
      <c r="W93" s="73">
        <f t="shared" si="123"/>
        <v>2.2193373291428369</v>
      </c>
      <c r="X93" s="68" t="str">
        <f t="shared" si="106"/>
        <v/>
      </c>
      <c r="Y93" s="73">
        <f t="shared" si="107"/>
        <v>1.5205494848000152</v>
      </c>
      <c r="Z93" s="73">
        <f t="shared" si="108"/>
        <v>1.7949296325274648</v>
      </c>
      <c r="AA93" s="73">
        <f t="shared" si="124"/>
        <v>1.8881352643828846</v>
      </c>
      <c r="AB93" s="68">
        <f t="shared" si="125"/>
        <v>2.1775239710714125</v>
      </c>
      <c r="AC93" s="73"/>
      <c r="AD93" s="73"/>
      <c r="AE93" s="73">
        <f t="shared" si="126"/>
        <v>1.8556138964240478</v>
      </c>
      <c r="AF93" s="73">
        <f t="shared" si="127"/>
        <v>1.6538313999999721</v>
      </c>
      <c r="AG93" s="73"/>
      <c r="AH93" s="73">
        <f t="shared" si="109"/>
        <v>1.7913964136615599</v>
      </c>
      <c r="AI93" s="73">
        <f t="shared" si="110"/>
        <v>1.8827689814560484</v>
      </c>
      <c r="AJ93" s="68">
        <f t="shared" si="128"/>
        <v>1.9790693559177273</v>
      </c>
      <c r="AK93" s="73"/>
      <c r="AL93" s="68">
        <f t="shared" si="111"/>
        <v>1.4681177446154212</v>
      </c>
      <c r="AM93" s="73">
        <f t="shared" si="112"/>
        <v>1.7256769136000019</v>
      </c>
      <c r="AN93" s="73">
        <f t="shared" si="113"/>
        <v>1.9343402316483154</v>
      </c>
      <c r="AO93" s="68">
        <f t="shared" si="114"/>
        <v>1.0583127772538483</v>
      </c>
      <c r="AP93" s="73">
        <f t="shared" si="129"/>
        <v>1.3208067253022735</v>
      </c>
      <c r="AQ93" s="68">
        <f t="shared" si="130"/>
        <v>1.2590032470569792</v>
      </c>
      <c r="AR93" s="73"/>
      <c r="AS93" s="67">
        <f t="shared" si="115"/>
        <v>1.1013926296205305</v>
      </c>
      <c r="AT93" s="67">
        <f t="shared" si="116"/>
        <v>1.1177399096205036</v>
      </c>
      <c r="AU93" s="73">
        <f t="shared" si="117"/>
        <v>1.221848183446165</v>
      </c>
      <c r="AV93" s="69">
        <f t="shared" si="131"/>
        <v>1.6984228821599485</v>
      </c>
      <c r="AW93" s="73"/>
      <c r="AX93" s="68">
        <f t="shared" si="118"/>
        <v>1.4327591932717616</v>
      </c>
      <c r="AY93" s="73"/>
      <c r="AZ93" s="68"/>
      <c r="BA93" s="73">
        <f t="shared" si="119"/>
        <v>0.87329694023848159</v>
      </c>
      <c r="BB93" s="73"/>
      <c r="BC93" s="69">
        <f t="shared" si="132"/>
        <v>1.4667155311717832</v>
      </c>
      <c r="BD93" s="73">
        <f t="shared" si="133"/>
        <v>1.6142212236586975</v>
      </c>
      <c r="BE93" s="73">
        <f t="shared" si="134"/>
        <v>1.8386648305714148</v>
      </c>
    </row>
    <row r="94" spans="2:57" x14ac:dyDescent="0.25">
      <c r="B94" s="3"/>
      <c r="L94" s="1">
        <f t="shared" si="99"/>
        <v>41698</v>
      </c>
      <c r="M94" s="67">
        <f t="shared" si="100"/>
        <v>1.0501732184615422</v>
      </c>
      <c r="N94" s="67">
        <f t="shared" si="101"/>
        <v>1.1508908815384435</v>
      </c>
      <c r="O94" s="73">
        <f t="shared" si="102"/>
        <v>1.2957833436538277</v>
      </c>
      <c r="P94" s="67">
        <f t="shared" si="103"/>
        <v>1.1987022646154073</v>
      </c>
      <c r="Q94" s="73">
        <f t="shared" si="120"/>
        <v>1.3732656942884347</v>
      </c>
      <c r="R94" s="69"/>
      <c r="S94" s="67">
        <f t="shared" si="104"/>
        <v>1.4046595951922964</v>
      </c>
      <c r="T94" s="73">
        <f t="shared" si="105"/>
        <v>1.5375408867307576</v>
      </c>
      <c r="U94" s="69">
        <f t="shared" si="121"/>
        <v>2.1269302074748051</v>
      </c>
      <c r="V94" s="69">
        <f t="shared" si="122"/>
        <v>1.9499950043923997</v>
      </c>
      <c r="W94" s="73">
        <f t="shared" si="123"/>
        <v>2.2297063054856787</v>
      </c>
      <c r="X94" s="68" t="str">
        <f t="shared" si="106"/>
        <v/>
      </c>
      <c r="Y94" s="73">
        <f t="shared" si="107"/>
        <v>1.5327772199999856</v>
      </c>
      <c r="Z94" s="73">
        <f t="shared" si="108"/>
        <v>1.8124591551923412</v>
      </c>
      <c r="AA94" s="73">
        <f t="shared" si="124"/>
        <v>1.9029465186650096</v>
      </c>
      <c r="AB94" s="68">
        <f t="shared" si="125"/>
        <v>2.1889237731428288</v>
      </c>
      <c r="AC94" s="73"/>
      <c r="AD94" s="73"/>
      <c r="AE94" s="73">
        <f t="shared" si="126"/>
        <v>1.8664164640633025</v>
      </c>
      <c r="AF94" s="73">
        <f t="shared" si="127"/>
        <v>1.668276000000013</v>
      </c>
      <c r="AG94" s="73"/>
      <c r="AH94" s="73">
        <f t="shared" si="109"/>
        <v>1.8063341707692122</v>
      </c>
      <c r="AI94" s="73">
        <f t="shared" si="110"/>
        <v>1.9013263951923052</v>
      </c>
      <c r="AJ94" s="68">
        <f t="shared" si="128"/>
        <v>1.9897648936519303</v>
      </c>
      <c r="AK94" s="73"/>
      <c r="AL94" s="68">
        <f t="shared" si="111"/>
        <v>1.4713923076923061</v>
      </c>
      <c r="AM94" s="73">
        <f t="shared" si="112"/>
        <v>1.7420412474999791</v>
      </c>
      <c r="AN94" s="73">
        <f t="shared" si="113"/>
        <v>1.9539406190384705</v>
      </c>
      <c r="AO94" s="68">
        <f t="shared" si="114"/>
        <v>1.0733604369230512</v>
      </c>
      <c r="AP94" s="73">
        <f t="shared" si="129"/>
        <v>1.3380820497355392</v>
      </c>
      <c r="AQ94" s="68">
        <f t="shared" si="130"/>
        <v>1.2738625607025522</v>
      </c>
      <c r="AR94" s="73"/>
      <c r="AS94" s="67">
        <f t="shared" si="115"/>
        <v>1.0982958169230743</v>
      </c>
      <c r="AT94" s="67">
        <f t="shared" si="116"/>
        <v>1.1156660344230422</v>
      </c>
      <c r="AU94" s="73">
        <f t="shared" si="117"/>
        <v>1.2300318605769287</v>
      </c>
      <c r="AV94" s="69">
        <f t="shared" si="131"/>
        <v>1.7117130671725675</v>
      </c>
      <c r="AW94" s="73"/>
      <c r="AX94" s="68">
        <f t="shared" si="118"/>
        <v>1.4479364667307495</v>
      </c>
      <c r="AY94" s="73"/>
      <c r="AZ94" s="68"/>
      <c r="BA94" s="73">
        <f t="shared" si="119"/>
        <v>0.88220270673072632</v>
      </c>
      <c r="BB94" s="73"/>
      <c r="BC94" s="69">
        <f t="shared" si="132"/>
        <v>1.4822339892307781</v>
      </c>
      <c r="BD94" s="73">
        <f t="shared" si="133"/>
        <v>1.6293476139861607</v>
      </c>
      <c r="BE94" s="73">
        <f t="shared" si="134"/>
        <v>1.8500339338428358</v>
      </c>
    </row>
    <row r="95" spans="2:57" x14ac:dyDescent="0.25">
      <c r="B95" s="3"/>
      <c r="L95" s="1">
        <f t="shared" ref="L95" si="135">A31</f>
        <v>0</v>
      </c>
      <c r="M95" s="67" t="str">
        <f t="shared" si="100"/>
        <v/>
      </c>
      <c r="N95" s="67" t="str">
        <f t="shared" si="101"/>
        <v/>
      </c>
      <c r="O95" s="73" t="str">
        <f t="shared" si="102"/>
        <v/>
      </c>
      <c r="P95" s="67" t="str">
        <f t="shared" si="103"/>
        <v/>
      </c>
      <c r="Q95" s="73" t="str">
        <f t="shared" si="120"/>
        <v/>
      </c>
      <c r="R95" s="69"/>
      <c r="S95" s="67" t="str">
        <f t="shared" si="104"/>
        <v/>
      </c>
      <c r="T95" s="73" t="str">
        <f t="shared" si="105"/>
        <v/>
      </c>
      <c r="U95" s="69" t="str">
        <f t="shared" si="121"/>
        <v/>
      </c>
      <c r="V95" s="69" t="str">
        <f t="shared" si="122"/>
        <v/>
      </c>
      <c r="W95" s="73" t="str">
        <f t="shared" si="123"/>
        <v/>
      </c>
      <c r="X95" s="68" t="str">
        <f t="shared" si="106"/>
        <v/>
      </c>
      <c r="Y95" s="73" t="str">
        <f t="shared" si="107"/>
        <v/>
      </c>
      <c r="Z95" s="73" t="str">
        <f t="shared" si="108"/>
        <v/>
      </c>
      <c r="AA95" s="73" t="str">
        <f t="shared" si="124"/>
        <v/>
      </c>
      <c r="AB95" s="68" t="str">
        <f t="shared" si="125"/>
        <v/>
      </c>
      <c r="AC95" s="73"/>
      <c r="AD95" s="73"/>
      <c r="AE95" s="73" t="str">
        <f t="shared" si="126"/>
        <v/>
      </c>
      <c r="AF95" s="73" t="str">
        <f t="shared" si="127"/>
        <v/>
      </c>
      <c r="AG95" s="73"/>
      <c r="AH95" s="73" t="str">
        <f t="shared" si="109"/>
        <v/>
      </c>
      <c r="AI95" s="73" t="str">
        <f t="shared" si="110"/>
        <v/>
      </c>
      <c r="AJ95" s="68" t="str">
        <f t="shared" si="128"/>
        <v/>
      </c>
      <c r="AK95" s="73"/>
      <c r="AL95" s="68" t="str">
        <f t="shared" si="111"/>
        <v/>
      </c>
      <c r="AM95" s="73" t="str">
        <f t="shared" si="112"/>
        <v/>
      </c>
      <c r="AN95" s="73" t="str">
        <f t="shared" si="113"/>
        <v/>
      </c>
      <c r="AO95" s="68" t="str">
        <f t="shared" si="114"/>
        <v/>
      </c>
      <c r="AP95" s="73" t="str">
        <f t="shared" si="129"/>
        <v/>
      </c>
      <c r="AQ95" s="68" t="str">
        <f t="shared" si="130"/>
        <v/>
      </c>
      <c r="AR95" s="73"/>
      <c r="AS95" s="67" t="str">
        <f t="shared" si="115"/>
        <v/>
      </c>
      <c r="AT95" s="67" t="str">
        <f t="shared" si="116"/>
        <v/>
      </c>
      <c r="AU95" s="73" t="str">
        <f t="shared" si="117"/>
        <v/>
      </c>
      <c r="AV95" s="69" t="str">
        <f t="shared" si="131"/>
        <v/>
      </c>
      <c r="AW95" s="73"/>
      <c r="AX95" s="68" t="str">
        <f t="shared" si="118"/>
        <v/>
      </c>
      <c r="AY95" s="73"/>
      <c r="AZ95" s="68"/>
      <c r="BA95" s="73" t="str">
        <f t="shared" si="119"/>
        <v/>
      </c>
      <c r="BB95" s="73"/>
      <c r="BC95" s="69" t="str">
        <f t="shared" si="132"/>
        <v/>
      </c>
      <c r="BD95" s="73" t="str">
        <f t="shared" si="133"/>
        <v/>
      </c>
      <c r="BE95" s="73" t="str">
        <f>IF(BE59="","",BE59-(H59+(I59-H59)/($I$10-$H$10)*($BE$10-$H$10)))</f>
        <v/>
      </c>
    </row>
    <row r="96" spans="2:57" x14ac:dyDescent="0.25">
      <c r="B96" s="3"/>
      <c r="L96" s="1"/>
      <c r="M96" s="67" t="str">
        <f t="shared" si="100"/>
        <v/>
      </c>
      <c r="N96" s="67" t="str">
        <f t="shared" si="101"/>
        <v/>
      </c>
      <c r="O96" s="73" t="str">
        <f t="shared" si="102"/>
        <v/>
      </c>
      <c r="P96" s="67" t="str">
        <f t="shared" si="103"/>
        <v/>
      </c>
      <c r="Q96" s="73" t="str">
        <f t="shared" si="120"/>
        <v/>
      </c>
      <c r="R96" s="69"/>
      <c r="S96" s="67" t="str">
        <f t="shared" si="104"/>
        <v/>
      </c>
      <c r="T96" s="73" t="str">
        <f t="shared" si="105"/>
        <v/>
      </c>
      <c r="U96" s="69" t="str">
        <f t="shared" si="121"/>
        <v/>
      </c>
      <c r="V96" s="69" t="str">
        <f t="shared" si="122"/>
        <v/>
      </c>
      <c r="W96" s="73" t="str">
        <f t="shared" si="123"/>
        <v/>
      </c>
      <c r="X96" s="68" t="str">
        <f t="shared" si="106"/>
        <v/>
      </c>
      <c r="Y96" s="73" t="str">
        <f t="shared" si="107"/>
        <v/>
      </c>
      <c r="Z96" s="73" t="str">
        <f t="shared" si="108"/>
        <v/>
      </c>
      <c r="AA96" s="73" t="str">
        <f t="shared" si="124"/>
        <v/>
      </c>
      <c r="AB96" s="68" t="str">
        <f t="shared" si="125"/>
        <v/>
      </c>
      <c r="AC96" s="73"/>
      <c r="AD96" s="73"/>
      <c r="AE96" s="73" t="str">
        <f t="shared" si="126"/>
        <v/>
      </c>
      <c r="AF96" s="73" t="str">
        <f t="shared" si="127"/>
        <v/>
      </c>
      <c r="AG96" s="73"/>
      <c r="AH96" s="73" t="str">
        <f t="shared" si="109"/>
        <v/>
      </c>
      <c r="AI96" s="73" t="str">
        <f t="shared" si="110"/>
        <v/>
      </c>
      <c r="AJ96" s="68" t="str">
        <f t="shared" si="128"/>
        <v/>
      </c>
      <c r="AK96" s="73"/>
      <c r="AL96" s="68" t="str">
        <f t="shared" si="111"/>
        <v/>
      </c>
      <c r="AM96" s="73" t="str">
        <f t="shared" si="112"/>
        <v/>
      </c>
      <c r="AN96" s="73" t="str">
        <f t="shared" si="113"/>
        <v/>
      </c>
      <c r="AO96" s="68" t="str">
        <f t="shared" si="114"/>
        <v/>
      </c>
      <c r="AP96" s="73" t="str">
        <f t="shared" si="129"/>
        <v/>
      </c>
      <c r="AQ96" s="68" t="str">
        <f t="shared" si="130"/>
        <v/>
      </c>
      <c r="AR96" s="73"/>
      <c r="AS96" s="67" t="str">
        <f t="shared" si="115"/>
        <v/>
      </c>
      <c r="AT96" s="67" t="str">
        <f t="shared" si="116"/>
        <v/>
      </c>
      <c r="AU96" s="73" t="str">
        <f t="shared" si="117"/>
        <v/>
      </c>
      <c r="AV96" s="69" t="str">
        <f t="shared" si="131"/>
        <v/>
      </c>
      <c r="AW96" s="73"/>
      <c r="AX96" s="68" t="str">
        <f t="shared" si="118"/>
        <v/>
      </c>
      <c r="AY96" s="73"/>
      <c r="AZ96" s="68"/>
      <c r="BA96" s="73" t="str">
        <f t="shared" si="119"/>
        <v/>
      </c>
      <c r="BB96" s="73"/>
      <c r="BC96" s="69" t="str">
        <f t="shared" si="132"/>
        <v/>
      </c>
      <c r="BD96" s="73" t="str">
        <f t="shared" si="133"/>
        <v/>
      </c>
      <c r="BE96" s="73" t="str">
        <f t="shared" si="134"/>
        <v/>
      </c>
    </row>
    <row r="97" spans="2:57" x14ac:dyDescent="0.25">
      <c r="B97" s="3"/>
      <c r="L97" s="1"/>
      <c r="M97" s="70" t="str">
        <f t="shared" si="100"/>
        <v/>
      </c>
      <c r="N97" s="70" t="str">
        <f t="shared" si="101"/>
        <v/>
      </c>
      <c r="O97" s="74" t="str">
        <f t="shared" si="102"/>
        <v/>
      </c>
      <c r="P97" s="70" t="str">
        <f t="shared" si="103"/>
        <v/>
      </c>
      <c r="Q97" s="74" t="str">
        <f t="shared" si="120"/>
        <v/>
      </c>
      <c r="R97" s="72"/>
      <c r="S97" s="70" t="str">
        <f t="shared" si="104"/>
        <v/>
      </c>
      <c r="T97" s="74" t="str">
        <f t="shared" si="105"/>
        <v/>
      </c>
      <c r="U97" s="74" t="str">
        <f t="shared" si="121"/>
        <v/>
      </c>
      <c r="V97" s="74" t="str">
        <f t="shared" si="122"/>
        <v/>
      </c>
      <c r="W97" s="74" t="str">
        <f t="shared" si="123"/>
        <v/>
      </c>
      <c r="X97" s="72" t="str">
        <f t="shared" si="106"/>
        <v/>
      </c>
      <c r="Y97" s="74" t="str">
        <f t="shared" si="107"/>
        <v/>
      </c>
      <c r="Z97" s="74"/>
      <c r="AA97" s="74" t="str">
        <f t="shared" si="124"/>
        <v/>
      </c>
      <c r="AB97" s="74"/>
      <c r="AC97" s="74"/>
      <c r="AD97" s="74"/>
      <c r="AE97" s="74" t="str">
        <f t="shared" si="126"/>
        <v/>
      </c>
      <c r="AF97" s="74" t="str">
        <f t="shared" si="127"/>
        <v/>
      </c>
      <c r="AG97" s="74"/>
      <c r="AH97" s="74" t="str">
        <f t="shared" si="109"/>
        <v/>
      </c>
      <c r="AI97" s="74" t="str">
        <f t="shared" si="110"/>
        <v/>
      </c>
      <c r="AJ97" s="70" t="str">
        <f t="shared" si="128"/>
        <v/>
      </c>
      <c r="AK97" s="74"/>
      <c r="AL97" s="71" t="str">
        <f t="shared" si="111"/>
        <v/>
      </c>
      <c r="AM97" s="74" t="str">
        <f t="shared" si="112"/>
        <v/>
      </c>
      <c r="AN97" s="74" t="str">
        <f t="shared" si="113"/>
        <v/>
      </c>
      <c r="AO97" s="72" t="str">
        <f t="shared" si="114"/>
        <v/>
      </c>
      <c r="AP97" s="74" t="str">
        <f t="shared" si="129"/>
        <v/>
      </c>
      <c r="AQ97" s="71" t="str">
        <f t="shared" si="130"/>
        <v/>
      </c>
      <c r="AR97" s="74"/>
      <c r="AS97" s="70" t="str">
        <f t="shared" si="115"/>
        <v/>
      </c>
      <c r="AT97" s="70" t="str">
        <f t="shared" si="116"/>
        <v/>
      </c>
      <c r="AU97" s="74" t="str">
        <f t="shared" si="117"/>
        <v/>
      </c>
      <c r="AV97" s="74" t="str">
        <f t="shared" si="131"/>
        <v/>
      </c>
      <c r="AW97" s="74"/>
      <c r="AX97" s="71" t="str">
        <f t="shared" si="118"/>
        <v/>
      </c>
      <c r="AY97" s="74"/>
      <c r="AZ97" s="74"/>
      <c r="BA97" s="74" t="str">
        <f t="shared" si="119"/>
        <v/>
      </c>
      <c r="BB97" s="74"/>
      <c r="BC97" s="74" t="str">
        <f t="shared" si="132"/>
        <v/>
      </c>
      <c r="BD97" s="74" t="str">
        <f t="shared" si="133"/>
        <v/>
      </c>
      <c r="BE97" s="74" t="str">
        <f t="shared" si="134"/>
        <v/>
      </c>
    </row>
    <row r="98" spans="2:57" x14ac:dyDescent="0.25">
      <c r="BE98" s="79"/>
    </row>
    <row r="99" spans="2:57" x14ac:dyDescent="0.25">
      <c r="L99" s="11" t="s">
        <v>25</v>
      </c>
      <c r="M99" s="53">
        <f>AVERAGE(M75:M97)</f>
        <v>1.0543526293793564</v>
      </c>
      <c r="N99" s="82">
        <f t="shared" ref="N99:BE99" si="136">AVERAGE(N75:N97)</f>
        <v>1.1720695699416985</v>
      </c>
      <c r="O99" s="82">
        <f t="shared" si="136"/>
        <v>1.2825657733036346</v>
      </c>
      <c r="P99" s="82">
        <f t="shared" si="136"/>
        <v>1.2277814634461537</v>
      </c>
      <c r="Q99" s="82">
        <f t="shared" si="136"/>
        <v>1.4624744039198554</v>
      </c>
      <c r="R99" s="82"/>
      <c r="S99" s="82">
        <f t="shared" si="136"/>
        <v>1.4190683938137625</v>
      </c>
      <c r="T99" s="82">
        <f t="shared" si="136"/>
        <v>1.5626213671186213</v>
      </c>
      <c r="U99" s="82">
        <f t="shared" si="136"/>
        <v>2.1670319804321836</v>
      </c>
      <c r="V99" s="82">
        <f t="shared" si="136"/>
        <v>2.0204740999337072</v>
      </c>
      <c r="W99" s="82">
        <f t="shared" si="136"/>
        <v>2.2755389156473655</v>
      </c>
      <c r="X99" s="82"/>
      <c r="Y99" s="82">
        <f t="shared" si="136"/>
        <v>1.5585395189157869</v>
      </c>
      <c r="Z99" s="82">
        <f t="shared" si="136"/>
        <v>1.8534604586052508</v>
      </c>
      <c r="AA99" s="82">
        <f t="shared" si="136"/>
        <v>1.9596191150112663</v>
      </c>
      <c r="AB99" s="82">
        <f t="shared" si="136"/>
        <v>2.2587939719210501</v>
      </c>
      <c r="AC99" s="82"/>
      <c r="AD99" s="82"/>
      <c r="AE99" s="82">
        <f t="shared" si="136"/>
        <v>1.9750517622278494</v>
      </c>
      <c r="AF99" s="82">
        <f t="shared" si="136"/>
        <v>1.7694891752631703</v>
      </c>
      <c r="AG99" s="82"/>
      <c r="AH99" s="82">
        <f t="shared" si="136"/>
        <v>1.8438059761550571</v>
      </c>
      <c r="AI99" s="82">
        <f t="shared" si="136"/>
        <v>1.9383219590789427</v>
      </c>
      <c r="AJ99" s="82">
        <f t="shared" si="136"/>
        <v>2.0379162597994678</v>
      </c>
      <c r="AK99" s="82"/>
      <c r="AL99" s="82">
        <f t="shared" si="136"/>
        <v>1.467003540708502</v>
      </c>
      <c r="AM99" s="82">
        <f t="shared" si="136"/>
        <v>1.7653269779368377</v>
      </c>
      <c r="AN99" s="82">
        <f t="shared" si="136"/>
        <v>1.9909247273684105</v>
      </c>
      <c r="AO99" s="82">
        <f t="shared" si="136"/>
        <v>1.100691958442914</v>
      </c>
      <c r="AP99" s="82">
        <f t="shared" si="136"/>
        <v>1.3809306671695545</v>
      </c>
      <c r="AQ99" s="82">
        <f t="shared" si="136"/>
        <v>1.3247376005659615</v>
      </c>
      <c r="AR99" s="82"/>
      <c r="AS99" s="82">
        <f t="shared" si="136"/>
        <v>1.1105862932902837</v>
      </c>
      <c r="AT99" s="82">
        <f t="shared" si="136"/>
        <v>1.1211820547376552</v>
      </c>
      <c r="AU99" s="82">
        <f t="shared" si="136"/>
        <v>1.2541710969307684</v>
      </c>
      <c r="AV99" s="82">
        <f t="shared" si="136"/>
        <v>1.7648472698289819</v>
      </c>
      <c r="AW99" s="82"/>
      <c r="AX99" s="82">
        <f t="shared" si="136"/>
        <v>1.4626341205975659</v>
      </c>
      <c r="AY99" s="82"/>
      <c r="AZ99" s="82"/>
      <c r="BA99" s="82">
        <f t="shared" si="136"/>
        <v>0.88037611972387986</v>
      </c>
      <c r="BB99" s="82"/>
      <c r="BC99" s="82">
        <f t="shared" si="136"/>
        <v>1.4980867615817783</v>
      </c>
      <c r="BD99" s="82">
        <f t="shared" si="136"/>
        <v>1.7070686671324395</v>
      </c>
      <c r="BE99" s="83">
        <f t="shared" si="136"/>
        <v>1.9189062419368526</v>
      </c>
    </row>
    <row r="100" spans="2:57" x14ac:dyDescent="0.25">
      <c r="AP100" s="2"/>
      <c r="AQ100" s="2"/>
    </row>
    <row r="101" spans="2:57" x14ac:dyDescent="0.25">
      <c r="M101" s="96" t="s">
        <v>1</v>
      </c>
      <c r="N101" s="97"/>
      <c r="O101" s="97"/>
      <c r="P101" s="97"/>
      <c r="Q101" s="97"/>
      <c r="R101" s="96" t="s">
        <v>2</v>
      </c>
      <c r="S101" s="97"/>
      <c r="T101" s="97"/>
      <c r="U101" s="97"/>
      <c r="V101" s="97"/>
      <c r="W101" s="99"/>
      <c r="X101" s="97" t="s">
        <v>3</v>
      </c>
      <c r="Y101" s="97"/>
      <c r="Z101" s="97"/>
      <c r="AA101" s="97"/>
      <c r="AB101" s="97"/>
      <c r="AC101" s="100" t="s">
        <v>4</v>
      </c>
      <c r="AD101" s="96" t="s">
        <v>5</v>
      </c>
      <c r="AE101" s="97"/>
      <c r="AF101" s="97"/>
      <c r="AG101" s="96" t="s">
        <v>6</v>
      </c>
      <c r="AH101" s="97"/>
      <c r="AI101" s="97"/>
      <c r="AJ101" s="97"/>
      <c r="AK101" s="96" t="s">
        <v>7</v>
      </c>
      <c r="AL101" s="97"/>
      <c r="AM101" s="97"/>
      <c r="AN101" s="99"/>
      <c r="AO101" s="96" t="s">
        <v>8</v>
      </c>
      <c r="AP101" s="98"/>
      <c r="AQ101" s="104"/>
      <c r="AR101" s="97" t="s">
        <v>9</v>
      </c>
      <c r="AS101" s="97"/>
      <c r="AT101" s="97"/>
      <c r="AU101" s="97"/>
      <c r="AV101" s="97"/>
      <c r="AW101" s="96" t="s">
        <v>10</v>
      </c>
      <c r="AX101" s="99"/>
      <c r="AY101" s="96" t="s">
        <v>12</v>
      </c>
      <c r="AZ101" s="97"/>
      <c r="BA101" s="99"/>
      <c r="BB101" s="97" t="s">
        <v>13</v>
      </c>
      <c r="BC101" s="4"/>
      <c r="BD101" s="65" t="s">
        <v>34</v>
      </c>
      <c r="BE101" s="119"/>
    </row>
    <row r="102" spans="2:57" s="10" customFormat="1" x14ac:dyDescent="0.25">
      <c r="L102" s="13" t="s">
        <v>26</v>
      </c>
      <c r="M102" s="84">
        <f>P99+(Q99-P99)/(Q10-P10)*($C$3+1826-P10)</f>
        <v>1.3768875247382133</v>
      </c>
      <c r="N102" s="87"/>
      <c r="O102" s="5"/>
      <c r="P102" s="5"/>
      <c r="Q102" s="5"/>
      <c r="R102" s="84">
        <f>T99+(U99-T99)/(U10-T10)*($C$3+1826-T10)</f>
        <v>2.0373642043710429</v>
      </c>
      <c r="S102" s="86"/>
      <c r="T102" s="5"/>
      <c r="U102" s="5"/>
      <c r="V102" s="118"/>
      <c r="W102" s="15"/>
      <c r="X102" s="85">
        <f>Y99+(Z99-Y99)/(Z10-Y10)*($C$3+1826-Y10)</f>
        <v>1.8517751960927396</v>
      </c>
      <c r="Y102" s="5"/>
      <c r="Z102" s="5"/>
      <c r="AA102" s="5"/>
      <c r="AB102" s="5"/>
      <c r="AC102" s="101"/>
      <c r="AD102" s="118"/>
      <c r="AE102" s="15"/>
      <c r="AF102" s="120"/>
      <c r="AG102" s="88">
        <f>AI99+(AJ99-AI99)/(AJ10-AI10)*($C$3+(1826)-AI10)</f>
        <v>1.9764500224338031</v>
      </c>
      <c r="AH102" s="118"/>
      <c r="AI102" s="118"/>
      <c r="AJ102" s="118"/>
      <c r="AK102" s="84"/>
      <c r="AL102" s="5"/>
      <c r="AM102" s="114"/>
      <c r="AN102" s="114"/>
      <c r="AO102" s="84">
        <f>AO99+(AP99-AO99)/(AP10-AO10)*($C$3+1826-AO10)</f>
        <v>1.3091895577355346</v>
      </c>
      <c r="AP102" s="5"/>
      <c r="AQ102" s="15"/>
      <c r="AR102" s="85">
        <f>AU99+(AV99-AU99)/(AV10-AU10)*($C$3+1826-AU10)</f>
        <v>1.6722093665136049</v>
      </c>
      <c r="AS102" s="87"/>
      <c r="AT102" s="87"/>
      <c r="AU102" s="5"/>
      <c r="AV102" s="5"/>
      <c r="AW102" s="126"/>
      <c r="AX102" s="15"/>
      <c r="AY102" s="126"/>
      <c r="AZ102" s="5"/>
      <c r="BA102" s="15"/>
      <c r="BB102" s="87"/>
      <c r="BC102" s="5"/>
      <c r="BD102" s="138"/>
      <c r="BE102" s="15"/>
    </row>
    <row r="103" spans="2:57" s="10" customFormat="1" x14ac:dyDescent="0.25">
      <c r="L103" s="13" t="s">
        <v>27</v>
      </c>
      <c r="M103" s="88">
        <f>P99+(Q99-P99)/(Q10-P10)*($C$3+(365*4+1)-P10)</f>
        <v>1.2680400999950097</v>
      </c>
      <c r="N103" s="90"/>
      <c r="O103" s="6"/>
      <c r="P103" s="6"/>
      <c r="Q103" s="6"/>
      <c r="R103" s="88">
        <f>T99+(U99-T99)/(U10-T10)*($C$3+(365*4+1)-T10)</f>
        <v>1.8441856808513841</v>
      </c>
      <c r="S103" s="90"/>
      <c r="T103" s="6"/>
      <c r="U103" s="6"/>
      <c r="V103" s="120"/>
      <c r="W103" s="16"/>
      <c r="X103" s="89">
        <f>Y99+(Z99-Y99)/(Z10-Y10)*($C$3+(365*4+1)-Y10)</f>
        <v>1.7287510326794204</v>
      </c>
      <c r="Y103" s="6"/>
      <c r="Z103" s="6"/>
      <c r="AA103" s="6"/>
      <c r="AB103" s="6"/>
      <c r="AC103" s="102"/>
      <c r="AD103" s="120"/>
      <c r="AE103" s="16"/>
      <c r="AF103" s="120"/>
      <c r="AG103" s="88">
        <f>AH99+(AI99-AH99)/(AI10-AH10)*($C$3+(365*4+1)-AH10)</f>
        <v>1.9187669281291733</v>
      </c>
      <c r="AH103" s="120"/>
      <c r="AI103" s="120"/>
      <c r="AJ103" s="120"/>
      <c r="AK103" s="88">
        <f>AM99+(AN99-AM99)/(AN10-AM10)*($C$3+(365*4+1)-AM10)</f>
        <v>1.8428762043039408</v>
      </c>
      <c r="AL103" s="6"/>
      <c r="AM103" s="6"/>
      <c r="AN103" s="16"/>
      <c r="AO103" s="88">
        <f>AO99+(AP99-AO99)/(AP10-AO10)*($C$3+(365*4+1)-AO10)</f>
        <v>1.2069024290503108</v>
      </c>
      <c r="AP103" s="6"/>
      <c r="AQ103" s="16"/>
      <c r="AR103" s="89">
        <f>AU99+(AV99-AU99)/(AV10-AU10)*($C$3+(365*4+1)-AU10)</f>
        <v>1.530138632437501</v>
      </c>
      <c r="AS103" s="90"/>
      <c r="AT103" s="90"/>
      <c r="AU103" s="6"/>
      <c r="AV103" s="6"/>
      <c r="AW103" s="127"/>
      <c r="AX103" s="16"/>
      <c r="AY103" s="127"/>
      <c r="AZ103" s="6"/>
      <c r="BA103" s="16"/>
      <c r="BB103" s="90"/>
      <c r="BC103" s="6"/>
      <c r="BD103" s="139"/>
      <c r="BE103" s="16"/>
    </row>
    <row r="104" spans="2:57" s="10" customFormat="1" x14ac:dyDescent="0.25">
      <c r="L104" s="13" t="s">
        <v>28</v>
      </c>
      <c r="M104" s="91">
        <f>O99+(P99-O99)/(P10-O10)*($C$3+(365*3+1)-O10)</f>
        <v>1.2652826279319294</v>
      </c>
      <c r="N104" s="94"/>
      <c r="O104" s="92"/>
      <c r="P104" s="92"/>
      <c r="Q104" s="92"/>
      <c r="R104" s="91">
        <f>T99+(U99-T99)/(U10-T10)*($C$3+(365*3+1)-T10)</f>
        <v>1.6510071573317255</v>
      </c>
      <c r="S104" s="94"/>
      <c r="T104" s="92"/>
      <c r="U104" s="92"/>
      <c r="V104" s="92"/>
      <c r="W104" s="95"/>
      <c r="X104" s="93">
        <f>Y99+(Z99-Y99)/(Z10-Y10)*($C$3+(365*3+1)-Y10)</f>
        <v>1.6057268692661011</v>
      </c>
      <c r="Y104" s="92"/>
      <c r="Z104" s="92"/>
      <c r="AA104" s="92"/>
      <c r="AB104" s="92"/>
      <c r="AC104" s="103"/>
      <c r="AD104" s="92"/>
      <c r="AE104" s="95"/>
      <c r="AF104" s="92"/>
      <c r="AG104" s="91"/>
      <c r="AH104" s="92"/>
      <c r="AI104" s="92"/>
      <c r="AJ104" s="92"/>
      <c r="AK104" s="91">
        <f>AL99+(AM99-AL99)/(AM10-AL10)*($C$3+(365*3+1)-AL10)</f>
        <v>1.6887500372371067</v>
      </c>
      <c r="AL104" s="92"/>
      <c r="AM104" s="92"/>
      <c r="AN104" s="92"/>
      <c r="AO104" s="91"/>
      <c r="AP104" s="92"/>
      <c r="AQ104" s="95"/>
      <c r="AR104" s="93">
        <f>AU99+(AV99-AU99)/(AV10-AU10)*($C$3+(365*3+1)-AU10)</f>
        <v>1.3880678983613977</v>
      </c>
      <c r="AS104" s="94"/>
      <c r="AT104" s="94"/>
      <c r="AU104" s="92"/>
      <c r="AV104" s="92"/>
      <c r="AW104" s="128"/>
      <c r="AX104" s="95"/>
      <c r="AY104" s="128"/>
      <c r="AZ104" s="92"/>
      <c r="BA104" s="95"/>
      <c r="BB104" s="94"/>
      <c r="BC104" s="92"/>
      <c r="BD104" s="140"/>
      <c r="BE104" s="95"/>
    </row>
    <row r="105" spans="2:57" x14ac:dyDescent="0.25">
      <c r="M105" s="106" t="s">
        <v>29</v>
      </c>
      <c r="N105" s="106"/>
    </row>
    <row r="106" spans="2:57" x14ac:dyDescent="0.25">
      <c r="M106" s="106" t="s">
        <v>30</v>
      </c>
      <c r="N106" s="106"/>
    </row>
    <row r="107" spans="2:57" x14ac:dyDescent="0.25">
      <c r="M107" s="106"/>
      <c r="N107" s="106"/>
    </row>
  </sheetData>
  <dataConsolidate/>
  <mergeCells count="13">
    <mergeCell ref="M36:BE36"/>
    <mergeCell ref="M72:BE72"/>
    <mergeCell ref="B5:I5"/>
    <mergeCell ref="B66:I66"/>
    <mergeCell ref="M8:BE8"/>
    <mergeCell ref="M35:BE35"/>
    <mergeCell ref="B7:I7"/>
    <mergeCell ref="B8:I8"/>
    <mergeCell ref="B35:I35"/>
    <mergeCell ref="B36:I36"/>
    <mergeCell ref="M7:BE7"/>
    <mergeCell ref="B63:I63"/>
    <mergeCell ref="M5:BE5"/>
  </mergeCells>
  <pageMargins left="0.23622047244094491" right="0.19685039370078741" top="0.27559055118110237" bottom="0.19685039370078741" header="0.31496062992125984" footer="0.19685039370078741"/>
  <pageSetup paperSize="9" scale="18" fitToHeight="2" orientation="portrait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2014</vt:lpstr>
      <vt:lpstr>'March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2013-12-18T00:49:34Z</dcterms:created>
  <dcterms:modified xsi:type="dcterms:W3CDTF">2014-03-27T04:22:02Z</dcterms:modified>
</cp:coreProperties>
</file>