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5865" yWindow="-180" windowWidth="9435" windowHeight="12030"/>
  </bookViews>
  <sheets>
    <sheet name="October 2011" sheetId="2" r:id="rId1"/>
  </sheets>
  <definedNames>
    <definedName name="_xlnm.Print_Area" localSheetId="0">'October 2011'!$A$8:$AW$101</definedName>
  </definedNames>
  <calcPr calcId="145621"/>
</workbook>
</file>

<file path=xl/calcChain.xml><?xml version="1.0" encoding="utf-8"?>
<calcChain xmlns="http://schemas.openxmlformats.org/spreadsheetml/2006/main">
  <c r="L93" i="2" l="1"/>
  <c r="B36" i="2"/>
  <c r="C36" i="2"/>
  <c r="B37" i="2"/>
  <c r="C37" i="2"/>
  <c r="AY49" i="2" l="1"/>
  <c r="BB42" i="2"/>
  <c r="AZ42" i="2"/>
  <c r="AC41" i="2"/>
  <c r="M46" i="2"/>
  <c r="M55" i="2"/>
  <c r="M54" i="2"/>
  <c r="A59" i="2"/>
  <c r="L59" i="2"/>
  <c r="L31" i="2"/>
  <c r="L30" i="2"/>
  <c r="I44" i="2"/>
  <c r="I58" i="2"/>
  <c r="I39" i="2"/>
  <c r="AJ38" i="2" l="1"/>
  <c r="AI38" i="2"/>
  <c r="W40" i="2"/>
  <c r="W38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36" i="2"/>
  <c r="G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94" i="2" s="1"/>
  <c r="AE39" i="2"/>
  <c r="AE38" i="2"/>
  <c r="AF70" i="2"/>
  <c r="AF71" i="2"/>
  <c r="AF36" i="2"/>
  <c r="AF37" i="2"/>
  <c r="H63" i="2" l="1"/>
  <c r="AE72" i="2"/>
  <c r="AE73" i="2"/>
  <c r="AJ72" i="2"/>
  <c r="BE71" i="2"/>
  <c r="BE70" i="2"/>
  <c r="BD70" i="2"/>
  <c r="BE39" i="2"/>
  <c r="BE40" i="2"/>
  <c r="BE41" i="2"/>
  <c r="BE42" i="2"/>
  <c r="BE43" i="2"/>
  <c r="BE44" i="2"/>
  <c r="BE45" i="2"/>
  <c r="BE46" i="2"/>
  <c r="BE47" i="2"/>
  <c r="BE48" i="2"/>
  <c r="BE49" i="2"/>
  <c r="BE50" i="2"/>
  <c r="BE51" i="2"/>
  <c r="BE52" i="2"/>
  <c r="BE53" i="2"/>
  <c r="BE54" i="2"/>
  <c r="BE55" i="2"/>
  <c r="BE56" i="2"/>
  <c r="BE57" i="2"/>
  <c r="BE58" i="2"/>
  <c r="BE59" i="2"/>
  <c r="BE60" i="2"/>
  <c r="BE94" i="2" s="1"/>
  <c r="BE38" i="2"/>
  <c r="BE37" i="2"/>
  <c r="BE36" i="2"/>
  <c r="BD38" i="2"/>
  <c r="BD37" i="2"/>
  <c r="BD36" i="2"/>
  <c r="E40" i="2"/>
  <c r="AQ38" i="2" l="1"/>
  <c r="L92" i="2"/>
  <c r="L58" i="2"/>
  <c r="A58" i="2"/>
  <c r="L53" i="2"/>
  <c r="L18" i="2"/>
  <c r="AI70" i="2" l="1"/>
  <c r="AJ70" i="2"/>
  <c r="AI71" i="2"/>
  <c r="AJ71" i="2"/>
  <c r="M40" i="2"/>
  <c r="N40" i="2"/>
  <c r="O40" i="2"/>
  <c r="P40" i="2"/>
  <c r="Q40" i="2"/>
  <c r="R40" i="2"/>
  <c r="S40" i="2"/>
  <c r="T40" i="2"/>
  <c r="U40" i="2"/>
  <c r="V40" i="2"/>
  <c r="X40" i="2"/>
  <c r="X74" i="2" s="1"/>
  <c r="Y40" i="2"/>
  <c r="Z40" i="2"/>
  <c r="AA40" i="2"/>
  <c r="AB40" i="2"/>
  <c r="AC40" i="2"/>
  <c r="AD40" i="2"/>
  <c r="AE40" i="2"/>
  <c r="AE74" i="2" s="1"/>
  <c r="AG40" i="2"/>
  <c r="AH40" i="2"/>
  <c r="AI40" i="2"/>
  <c r="AJ40" i="2"/>
  <c r="AJ74" i="2" s="1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M41" i="2"/>
  <c r="N41" i="2"/>
  <c r="O41" i="2"/>
  <c r="P41" i="2"/>
  <c r="Q41" i="2"/>
  <c r="R41" i="2"/>
  <c r="S41" i="2"/>
  <c r="T41" i="2"/>
  <c r="U41" i="2"/>
  <c r="V41" i="2"/>
  <c r="W41" i="2"/>
  <c r="X41" i="2"/>
  <c r="X75" i="2" s="1"/>
  <c r="Y41" i="2"/>
  <c r="Z41" i="2"/>
  <c r="AA41" i="2"/>
  <c r="AB41" i="2"/>
  <c r="AD41" i="2"/>
  <c r="AE41" i="2"/>
  <c r="AE75" i="2" s="1"/>
  <c r="AG41" i="2"/>
  <c r="AH41" i="2"/>
  <c r="AI41" i="2"/>
  <c r="AJ41" i="2"/>
  <c r="AJ75" i="2" s="1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M42" i="2"/>
  <c r="N42" i="2"/>
  <c r="O42" i="2"/>
  <c r="P42" i="2"/>
  <c r="Q42" i="2"/>
  <c r="R42" i="2"/>
  <c r="S42" i="2"/>
  <c r="T42" i="2"/>
  <c r="U42" i="2"/>
  <c r="V42" i="2"/>
  <c r="W42" i="2"/>
  <c r="X42" i="2"/>
  <c r="X76" i="2" s="1"/>
  <c r="Y42" i="2"/>
  <c r="Z42" i="2"/>
  <c r="AA42" i="2"/>
  <c r="AB42" i="2"/>
  <c r="AC42" i="2"/>
  <c r="AD42" i="2"/>
  <c r="AE42" i="2"/>
  <c r="AE76" i="2" s="1"/>
  <c r="AG42" i="2"/>
  <c r="AH42" i="2"/>
  <c r="AI42" i="2"/>
  <c r="AJ42" i="2"/>
  <c r="AJ76" i="2" s="1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BA42" i="2"/>
  <c r="BC42" i="2"/>
  <c r="BD42" i="2"/>
  <c r="M43" i="2"/>
  <c r="N43" i="2"/>
  <c r="O43" i="2"/>
  <c r="P43" i="2"/>
  <c r="Q43" i="2"/>
  <c r="R43" i="2"/>
  <c r="S43" i="2"/>
  <c r="T43" i="2"/>
  <c r="U43" i="2"/>
  <c r="V43" i="2"/>
  <c r="W43" i="2"/>
  <c r="X43" i="2"/>
  <c r="X77" i="2" s="1"/>
  <c r="Y43" i="2"/>
  <c r="Z43" i="2"/>
  <c r="AA43" i="2"/>
  <c r="AB43" i="2"/>
  <c r="AC43" i="2"/>
  <c r="AD43" i="2"/>
  <c r="AE43" i="2"/>
  <c r="AE77" i="2" s="1"/>
  <c r="AG43" i="2"/>
  <c r="AH43" i="2"/>
  <c r="AI43" i="2"/>
  <c r="AJ43" i="2"/>
  <c r="AJ77" i="2" s="1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M44" i="2"/>
  <c r="N44" i="2"/>
  <c r="O44" i="2"/>
  <c r="P44" i="2"/>
  <c r="Q44" i="2"/>
  <c r="R44" i="2"/>
  <c r="S44" i="2"/>
  <c r="T44" i="2"/>
  <c r="U44" i="2"/>
  <c r="V44" i="2"/>
  <c r="W44" i="2"/>
  <c r="X44" i="2"/>
  <c r="X78" i="2" s="1"/>
  <c r="Y44" i="2"/>
  <c r="Z44" i="2"/>
  <c r="AA44" i="2"/>
  <c r="AB44" i="2"/>
  <c r="AC44" i="2"/>
  <c r="AD44" i="2"/>
  <c r="AE44" i="2"/>
  <c r="AE78" i="2" s="1"/>
  <c r="AG44" i="2"/>
  <c r="AH44" i="2"/>
  <c r="AI44" i="2"/>
  <c r="AJ44" i="2"/>
  <c r="AJ78" i="2" s="1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M45" i="2"/>
  <c r="N45" i="2"/>
  <c r="O45" i="2"/>
  <c r="P45" i="2"/>
  <c r="Q45" i="2"/>
  <c r="R45" i="2"/>
  <c r="S45" i="2"/>
  <c r="T45" i="2"/>
  <c r="U45" i="2"/>
  <c r="V45" i="2"/>
  <c r="W45" i="2"/>
  <c r="X45" i="2"/>
  <c r="X79" i="2" s="1"/>
  <c r="Y45" i="2"/>
  <c r="Z45" i="2"/>
  <c r="AA45" i="2"/>
  <c r="AB45" i="2"/>
  <c r="AC45" i="2"/>
  <c r="AD45" i="2"/>
  <c r="AE45" i="2"/>
  <c r="AE79" i="2" s="1"/>
  <c r="AG45" i="2"/>
  <c r="AH45" i="2"/>
  <c r="AI45" i="2"/>
  <c r="AJ45" i="2"/>
  <c r="AJ79" i="2" s="1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N46" i="2"/>
  <c r="O46" i="2"/>
  <c r="P46" i="2"/>
  <c r="Q46" i="2"/>
  <c r="R46" i="2"/>
  <c r="S46" i="2"/>
  <c r="T46" i="2"/>
  <c r="U46" i="2"/>
  <c r="V46" i="2"/>
  <c r="W46" i="2"/>
  <c r="X46" i="2"/>
  <c r="X80" i="2" s="1"/>
  <c r="Y46" i="2"/>
  <c r="Z46" i="2"/>
  <c r="AA46" i="2"/>
  <c r="AB46" i="2"/>
  <c r="AC46" i="2"/>
  <c r="AD46" i="2"/>
  <c r="AE46" i="2"/>
  <c r="AE80" i="2" s="1"/>
  <c r="AG46" i="2"/>
  <c r="AH46" i="2"/>
  <c r="AI46" i="2"/>
  <c r="AJ46" i="2"/>
  <c r="AJ80" i="2" s="1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M47" i="2"/>
  <c r="N47" i="2"/>
  <c r="O47" i="2"/>
  <c r="P47" i="2"/>
  <c r="Q47" i="2"/>
  <c r="R47" i="2"/>
  <c r="S47" i="2"/>
  <c r="T47" i="2"/>
  <c r="U47" i="2"/>
  <c r="V47" i="2"/>
  <c r="W47" i="2"/>
  <c r="X47" i="2"/>
  <c r="X81" i="2" s="1"/>
  <c r="Y47" i="2"/>
  <c r="Z47" i="2"/>
  <c r="AA47" i="2"/>
  <c r="AB47" i="2"/>
  <c r="AC47" i="2"/>
  <c r="AD47" i="2"/>
  <c r="AE47" i="2"/>
  <c r="AE81" i="2" s="1"/>
  <c r="AG47" i="2"/>
  <c r="AH47" i="2"/>
  <c r="AI47" i="2"/>
  <c r="AJ47" i="2"/>
  <c r="AJ81" i="2" s="1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M48" i="2"/>
  <c r="N48" i="2"/>
  <c r="O48" i="2"/>
  <c r="P48" i="2"/>
  <c r="Q48" i="2"/>
  <c r="R48" i="2"/>
  <c r="S48" i="2"/>
  <c r="T48" i="2"/>
  <c r="U48" i="2"/>
  <c r="V48" i="2"/>
  <c r="W48" i="2"/>
  <c r="X48" i="2"/>
  <c r="X82" i="2" s="1"/>
  <c r="Y48" i="2"/>
  <c r="Z48" i="2"/>
  <c r="AA48" i="2"/>
  <c r="AB48" i="2"/>
  <c r="AC48" i="2"/>
  <c r="AD48" i="2"/>
  <c r="AE48" i="2"/>
  <c r="AE82" i="2" s="1"/>
  <c r="AG48" i="2"/>
  <c r="AH48" i="2"/>
  <c r="AI48" i="2"/>
  <c r="AJ48" i="2"/>
  <c r="AJ82" i="2" s="1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M49" i="2"/>
  <c r="N49" i="2"/>
  <c r="O49" i="2"/>
  <c r="P49" i="2"/>
  <c r="Q49" i="2"/>
  <c r="R49" i="2"/>
  <c r="S49" i="2"/>
  <c r="T49" i="2"/>
  <c r="U49" i="2"/>
  <c r="V49" i="2"/>
  <c r="W49" i="2"/>
  <c r="X49" i="2"/>
  <c r="X83" i="2" s="1"/>
  <c r="Y49" i="2"/>
  <c r="Z49" i="2"/>
  <c r="AA49" i="2"/>
  <c r="AB49" i="2"/>
  <c r="AC49" i="2"/>
  <c r="AD49" i="2"/>
  <c r="AE49" i="2"/>
  <c r="AE83" i="2" s="1"/>
  <c r="AG49" i="2"/>
  <c r="AH49" i="2"/>
  <c r="AI49" i="2"/>
  <c r="AJ49" i="2"/>
  <c r="AJ83" i="2" s="1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Z49" i="2"/>
  <c r="BA49" i="2"/>
  <c r="BB49" i="2"/>
  <c r="BC49" i="2"/>
  <c r="BD49" i="2"/>
  <c r="M50" i="2"/>
  <c r="N50" i="2"/>
  <c r="O50" i="2"/>
  <c r="P50" i="2"/>
  <c r="Q50" i="2"/>
  <c r="R50" i="2"/>
  <c r="S50" i="2"/>
  <c r="T50" i="2"/>
  <c r="U50" i="2"/>
  <c r="V50" i="2"/>
  <c r="W50" i="2"/>
  <c r="X50" i="2"/>
  <c r="X84" i="2" s="1"/>
  <c r="Y50" i="2"/>
  <c r="Z50" i="2"/>
  <c r="AA50" i="2"/>
  <c r="AB50" i="2"/>
  <c r="AC50" i="2"/>
  <c r="AD50" i="2"/>
  <c r="AE50" i="2"/>
  <c r="AE84" i="2" s="1"/>
  <c r="AG50" i="2"/>
  <c r="AH50" i="2"/>
  <c r="AI50" i="2"/>
  <c r="AJ50" i="2"/>
  <c r="AJ84" i="2" s="1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M51" i="2"/>
  <c r="N51" i="2"/>
  <c r="O51" i="2"/>
  <c r="P51" i="2"/>
  <c r="Q51" i="2"/>
  <c r="R51" i="2"/>
  <c r="S51" i="2"/>
  <c r="T51" i="2"/>
  <c r="U51" i="2"/>
  <c r="V51" i="2"/>
  <c r="W51" i="2"/>
  <c r="X51" i="2"/>
  <c r="X85" i="2" s="1"/>
  <c r="Y51" i="2"/>
  <c r="Z51" i="2"/>
  <c r="AA51" i="2"/>
  <c r="AB51" i="2"/>
  <c r="AC51" i="2"/>
  <c r="AD51" i="2"/>
  <c r="AE51" i="2"/>
  <c r="AE85" i="2" s="1"/>
  <c r="AG51" i="2"/>
  <c r="AH51" i="2"/>
  <c r="AI51" i="2"/>
  <c r="AJ51" i="2"/>
  <c r="AJ85" i="2" s="1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M52" i="2"/>
  <c r="N52" i="2"/>
  <c r="O52" i="2"/>
  <c r="P52" i="2"/>
  <c r="Q52" i="2"/>
  <c r="R52" i="2"/>
  <c r="S52" i="2"/>
  <c r="T52" i="2"/>
  <c r="U52" i="2"/>
  <c r="V52" i="2"/>
  <c r="W52" i="2"/>
  <c r="X52" i="2"/>
  <c r="X86" i="2" s="1"/>
  <c r="Y52" i="2"/>
  <c r="Z52" i="2"/>
  <c r="AA52" i="2"/>
  <c r="AB52" i="2"/>
  <c r="AC52" i="2"/>
  <c r="AD52" i="2"/>
  <c r="AE52" i="2"/>
  <c r="AE86" i="2" s="1"/>
  <c r="AG52" i="2"/>
  <c r="AH52" i="2"/>
  <c r="AI52" i="2"/>
  <c r="AJ52" i="2"/>
  <c r="AJ86" i="2" s="1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M53" i="2"/>
  <c r="N53" i="2"/>
  <c r="O53" i="2"/>
  <c r="P53" i="2"/>
  <c r="Q53" i="2"/>
  <c r="R53" i="2"/>
  <c r="S53" i="2"/>
  <c r="T53" i="2"/>
  <c r="U53" i="2"/>
  <c r="V53" i="2"/>
  <c r="W53" i="2"/>
  <c r="X53" i="2"/>
  <c r="X87" i="2" s="1"/>
  <c r="Y53" i="2"/>
  <c r="Z53" i="2"/>
  <c r="AA53" i="2"/>
  <c r="AB53" i="2"/>
  <c r="AC53" i="2"/>
  <c r="AD53" i="2"/>
  <c r="AE53" i="2"/>
  <c r="AE87" i="2" s="1"/>
  <c r="AG53" i="2"/>
  <c r="AH53" i="2"/>
  <c r="AI53" i="2"/>
  <c r="AJ53" i="2"/>
  <c r="AJ87" i="2" s="1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N54" i="2"/>
  <c r="O54" i="2"/>
  <c r="P54" i="2"/>
  <c r="Q54" i="2"/>
  <c r="R54" i="2"/>
  <c r="S54" i="2"/>
  <c r="T54" i="2"/>
  <c r="U54" i="2"/>
  <c r="V54" i="2"/>
  <c r="W54" i="2"/>
  <c r="X54" i="2"/>
  <c r="X88" i="2" s="1"/>
  <c r="Y54" i="2"/>
  <c r="Z54" i="2"/>
  <c r="AA54" i="2"/>
  <c r="AB54" i="2"/>
  <c r="AC54" i="2"/>
  <c r="AD54" i="2"/>
  <c r="AE54" i="2"/>
  <c r="AE88" i="2" s="1"/>
  <c r="AG54" i="2"/>
  <c r="AH54" i="2"/>
  <c r="AI54" i="2"/>
  <c r="AJ54" i="2"/>
  <c r="AJ88" i="2" s="1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N55" i="2"/>
  <c r="O55" i="2"/>
  <c r="P55" i="2"/>
  <c r="Q55" i="2"/>
  <c r="R55" i="2"/>
  <c r="S55" i="2"/>
  <c r="T55" i="2"/>
  <c r="U55" i="2"/>
  <c r="V55" i="2"/>
  <c r="W55" i="2"/>
  <c r="X55" i="2"/>
  <c r="X89" i="2" s="1"/>
  <c r="Y55" i="2"/>
  <c r="Z55" i="2"/>
  <c r="AA55" i="2"/>
  <c r="AB55" i="2"/>
  <c r="AC55" i="2"/>
  <c r="AD55" i="2"/>
  <c r="AE55" i="2"/>
  <c r="AE89" i="2" s="1"/>
  <c r="AG55" i="2"/>
  <c r="AH55" i="2"/>
  <c r="AI55" i="2"/>
  <c r="AJ55" i="2"/>
  <c r="AJ89" i="2" s="1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M56" i="2"/>
  <c r="N56" i="2"/>
  <c r="O56" i="2"/>
  <c r="P56" i="2"/>
  <c r="Q56" i="2"/>
  <c r="R56" i="2"/>
  <c r="S56" i="2"/>
  <c r="T56" i="2"/>
  <c r="U56" i="2"/>
  <c r="V56" i="2"/>
  <c r="W56" i="2"/>
  <c r="X56" i="2"/>
  <c r="X90" i="2" s="1"/>
  <c r="Y56" i="2"/>
  <c r="Z56" i="2"/>
  <c r="AA56" i="2"/>
  <c r="AB56" i="2"/>
  <c r="AC56" i="2"/>
  <c r="AD56" i="2"/>
  <c r="AE56" i="2"/>
  <c r="AE90" i="2" s="1"/>
  <c r="AG56" i="2"/>
  <c r="AH56" i="2"/>
  <c r="AI56" i="2"/>
  <c r="AJ56" i="2"/>
  <c r="AJ90" i="2" s="1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M57" i="2"/>
  <c r="N57" i="2"/>
  <c r="O57" i="2"/>
  <c r="P57" i="2"/>
  <c r="Q57" i="2"/>
  <c r="R57" i="2"/>
  <c r="S57" i="2"/>
  <c r="T57" i="2"/>
  <c r="U57" i="2"/>
  <c r="V57" i="2"/>
  <c r="W57" i="2"/>
  <c r="X57" i="2"/>
  <c r="X91" i="2" s="1"/>
  <c r="Y57" i="2"/>
  <c r="Z57" i="2"/>
  <c r="AA57" i="2"/>
  <c r="AB57" i="2"/>
  <c r="AC57" i="2"/>
  <c r="AD57" i="2"/>
  <c r="AE57" i="2"/>
  <c r="AE91" i="2" s="1"/>
  <c r="AG57" i="2"/>
  <c r="AH57" i="2"/>
  <c r="AI57" i="2"/>
  <c r="AJ57" i="2"/>
  <c r="AJ91" i="2" s="1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M58" i="2"/>
  <c r="N58" i="2"/>
  <c r="O58" i="2"/>
  <c r="P58" i="2"/>
  <c r="Q58" i="2"/>
  <c r="R58" i="2"/>
  <c r="S58" i="2"/>
  <c r="T58" i="2"/>
  <c r="U58" i="2"/>
  <c r="V58" i="2"/>
  <c r="W58" i="2"/>
  <c r="X58" i="2"/>
  <c r="X92" i="2" s="1"/>
  <c r="Y58" i="2"/>
  <c r="Z58" i="2"/>
  <c r="AA58" i="2"/>
  <c r="AB58" i="2"/>
  <c r="AC58" i="2"/>
  <c r="AD58" i="2"/>
  <c r="AE58" i="2"/>
  <c r="AE92" i="2" s="1"/>
  <c r="AG58" i="2"/>
  <c r="AH58" i="2"/>
  <c r="AI58" i="2"/>
  <c r="AJ58" i="2"/>
  <c r="AJ92" i="2" s="1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M59" i="2"/>
  <c r="N59" i="2"/>
  <c r="O59" i="2"/>
  <c r="P59" i="2"/>
  <c r="Q59" i="2"/>
  <c r="R59" i="2"/>
  <c r="S59" i="2"/>
  <c r="T59" i="2"/>
  <c r="U59" i="2"/>
  <c r="V59" i="2"/>
  <c r="W59" i="2"/>
  <c r="X59" i="2"/>
  <c r="X93" i="2" s="1"/>
  <c r="Y59" i="2"/>
  <c r="Z59" i="2"/>
  <c r="AA59" i="2"/>
  <c r="AB59" i="2"/>
  <c r="AC59" i="2"/>
  <c r="AD59" i="2"/>
  <c r="AE59" i="2"/>
  <c r="AE93" i="2" s="1"/>
  <c r="AG59" i="2"/>
  <c r="AH59" i="2"/>
  <c r="AI59" i="2"/>
  <c r="AJ59" i="2"/>
  <c r="AJ93" i="2" s="1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M60" i="2"/>
  <c r="N60" i="2"/>
  <c r="N94" i="2" s="1"/>
  <c r="O60" i="2"/>
  <c r="O94" i="2" s="1"/>
  <c r="P60" i="2"/>
  <c r="P94" i="2" s="1"/>
  <c r="Q60" i="2"/>
  <c r="Q94" i="2" s="1"/>
  <c r="R60" i="2"/>
  <c r="R94" i="2" s="1"/>
  <c r="S60" i="2"/>
  <c r="S94" i="2" s="1"/>
  <c r="T60" i="2"/>
  <c r="T94" i="2" s="1"/>
  <c r="U60" i="2"/>
  <c r="U94" i="2" s="1"/>
  <c r="V60" i="2"/>
  <c r="V94" i="2" s="1"/>
  <c r="W60" i="2"/>
  <c r="W94" i="2" s="1"/>
  <c r="X60" i="2"/>
  <c r="X94" i="2" s="1"/>
  <c r="Y60" i="2"/>
  <c r="Y94" i="2" s="1"/>
  <c r="Z60" i="2"/>
  <c r="AA60" i="2"/>
  <c r="AA94" i="2" s="1"/>
  <c r="AB60" i="2"/>
  <c r="AC60" i="2"/>
  <c r="AC94" i="2" s="1"/>
  <c r="AD60" i="2"/>
  <c r="AD94" i="2" s="1"/>
  <c r="AE60" i="2"/>
  <c r="AE94" i="2" s="1"/>
  <c r="AG60" i="2"/>
  <c r="AG94" i="2" s="1"/>
  <c r="AH60" i="2"/>
  <c r="AI60" i="2"/>
  <c r="AI94" i="2" s="1"/>
  <c r="AJ60" i="2"/>
  <c r="AJ94" i="2" s="1"/>
  <c r="AK60" i="2"/>
  <c r="AK94" i="2" s="1"/>
  <c r="AL60" i="2"/>
  <c r="AL94" i="2" s="1"/>
  <c r="AM60" i="2"/>
  <c r="AN60" i="2"/>
  <c r="AN94" i="2" s="1"/>
  <c r="AO60" i="2"/>
  <c r="AO94" i="2" s="1"/>
  <c r="AP60" i="2"/>
  <c r="AP94" i="2" s="1"/>
  <c r="AQ60" i="2"/>
  <c r="AQ94" i="2" s="1"/>
  <c r="AR60" i="2"/>
  <c r="AR94" i="2" s="1"/>
  <c r="AS60" i="2"/>
  <c r="AS94" i="2" s="1"/>
  <c r="AT60" i="2"/>
  <c r="AT94" i="2" s="1"/>
  <c r="AU60" i="2"/>
  <c r="AV60" i="2"/>
  <c r="AV94" i="2" s="1"/>
  <c r="AW60" i="2"/>
  <c r="AW94" i="2" s="1"/>
  <c r="AX60" i="2"/>
  <c r="AX94" i="2" s="1"/>
  <c r="AY60" i="2"/>
  <c r="AZ60" i="2"/>
  <c r="AZ94" i="2" s="1"/>
  <c r="BA60" i="2"/>
  <c r="BA94" i="2" s="1"/>
  <c r="BB60" i="2"/>
  <c r="BB94" i="2" s="1"/>
  <c r="BC60" i="2"/>
  <c r="BD60" i="2"/>
  <c r="BD94" i="2" s="1"/>
  <c r="N39" i="2"/>
  <c r="O39" i="2"/>
  <c r="P39" i="2"/>
  <c r="Q39" i="2"/>
  <c r="R39" i="2"/>
  <c r="S39" i="2"/>
  <c r="T39" i="2"/>
  <c r="U39" i="2"/>
  <c r="V39" i="2"/>
  <c r="W39" i="2"/>
  <c r="X39" i="2"/>
  <c r="X73" i="2" s="1"/>
  <c r="Y39" i="2"/>
  <c r="Z39" i="2"/>
  <c r="AA39" i="2"/>
  <c r="AB39" i="2"/>
  <c r="AC39" i="2"/>
  <c r="AD39" i="2"/>
  <c r="AG39" i="2"/>
  <c r="AH39" i="2"/>
  <c r="AI39" i="2"/>
  <c r="AJ39" i="2"/>
  <c r="AJ73" i="2" s="1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AI36" i="2"/>
  <c r="AJ36" i="2"/>
  <c r="AI37" i="2"/>
  <c r="AJ37" i="2"/>
  <c r="AE70" i="2"/>
  <c r="AE71" i="2"/>
  <c r="AE36" i="2"/>
  <c r="AE37" i="2"/>
  <c r="W70" i="2"/>
  <c r="W71" i="2"/>
  <c r="W37" i="2"/>
  <c r="W36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AB70" i="2"/>
  <c r="AB71" i="2"/>
  <c r="AB38" i="2"/>
  <c r="AB36" i="2"/>
  <c r="AB37" i="2"/>
  <c r="Z38" i="2"/>
  <c r="Z70" i="2"/>
  <c r="Z71" i="2"/>
  <c r="Z36" i="2"/>
  <c r="Z37" i="2"/>
  <c r="BD71" i="2"/>
  <c r="Q38" i="2"/>
  <c r="Q70" i="2"/>
  <c r="Q71" i="2"/>
  <c r="Q36" i="2"/>
  <c r="Q37" i="2"/>
  <c r="AT70" i="2"/>
  <c r="AT71" i="2"/>
  <c r="AT38" i="2"/>
  <c r="AT36" i="2"/>
  <c r="AT37" i="2"/>
  <c r="AN70" i="2"/>
  <c r="AN71" i="2"/>
  <c r="AN38" i="2"/>
  <c r="AN36" i="2"/>
  <c r="AN37" i="2"/>
  <c r="N70" i="2"/>
  <c r="N71" i="2"/>
  <c r="N38" i="2"/>
  <c r="N36" i="2"/>
  <c r="N37" i="2"/>
  <c r="O70" i="2"/>
  <c r="P70" i="2"/>
  <c r="R70" i="2"/>
  <c r="S70" i="2"/>
  <c r="T70" i="2"/>
  <c r="U70" i="2"/>
  <c r="V70" i="2"/>
  <c r="X70" i="2"/>
  <c r="Y70" i="2"/>
  <c r="AA70" i="2"/>
  <c r="AC70" i="2"/>
  <c r="AD70" i="2"/>
  <c r="AG70" i="2"/>
  <c r="AH70" i="2"/>
  <c r="AK70" i="2"/>
  <c r="AL70" i="2"/>
  <c r="AM70" i="2"/>
  <c r="AO70" i="2"/>
  <c r="AP70" i="2"/>
  <c r="AQ70" i="2"/>
  <c r="AR70" i="2"/>
  <c r="AS70" i="2"/>
  <c r="AU70" i="2"/>
  <c r="AV70" i="2"/>
  <c r="AW70" i="2"/>
  <c r="AX70" i="2"/>
  <c r="AY70" i="2"/>
  <c r="AZ70" i="2"/>
  <c r="BA70" i="2"/>
  <c r="BB70" i="2"/>
  <c r="BC70" i="2"/>
  <c r="O71" i="2"/>
  <c r="P71" i="2"/>
  <c r="R71" i="2"/>
  <c r="S71" i="2"/>
  <c r="T71" i="2"/>
  <c r="U71" i="2"/>
  <c r="V71" i="2"/>
  <c r="X71" i="2"/>
  <c r="Y71" i="2"/>
  <c r="AA71" i="2"/>
  <c r="AC71" i="2"/>
  <c r="AD71" i="2"/>
  <c r="AG71" i="2"/>
  <c r="AH71" i="2"/>
  <c r="AK71" i="2"/>
  <c r="AL71" i="2"/>
  <c r="AM71" i="2"/>
  <c r="AO71" i="2"/>
  <c r="AP71" i="2"/>
  <c r="AQ71" i="2"/>
  <c r="AR71" i="2"/>
  <c r="AS71" i="2"/>
  <c r="AU71" i="2"/>
  <c r="AV71" i="2"/>
  <c r="AW71" i="2"/>
  <c r="AX71" i="2"/>
  <c r="AY71" i="2"/>
  <c r="AZ71" i="2"/>
  <c r="BA71" i="2"/>
  <c r="BB71" i="2"/>
  <c r="BC71" i="2"/>
  <c r="M71" i="2"/>
  <c r="M70" i="2"/>
  <c r="AV38" i="2"/>
  <c r="AS38" i="2"/>
  <c r="X38" i="2"/>
  <c r="X72" i="2" s="1"/>
  <c r="U38" i="2"/>
  <c r="O36" i="2"/>
  <c r="P36" i="2"/>
  <c r="R36" i="2"/>
  <c r="S36" i="2"/>
  <c r="T36" i="2"/>
  <c r="U36" i="2"/>
  <c r="V36" i="2"/>
  <c r="X36" i="2"/>
  <c r="Y36" i="2"/>
  <c r="AA36" i="2"/>
  <c r="AC36" i="2"/>
  <c r="AD36" i="2"/>
  <c r="AG36" i="2"/>
  <c r="AH36" i="2"/>
  <c r="AK36" i="2"/>
  <c r="AL36" i="2"/>
  <c r="AM36" i="2"/>
  <c r="AO36" i="2"/>
  <c r="AP36" i="2"/>
  <c r="AQ36" i="2"/>
  <c r="AR36" i="2"/>
  <c r="AS36" i="2"/>
  <c r="AU36" i="2"/>
  <c r="AV36" i="2"/>
  <c r="AW36" i="2"/>
  <c r="AX36" i="2"/>
  <c r="AY36" i="2"/>
  <c r="AZ36" i="2"/>
  <c r="BA36" i="2"/>
  <c r="BB36" i="2"/>
  <c r="BC36" i="2"/>
  <c r="O37" i="2"/>
  <c r="P37" i="2"/>
  <c r="R37" i="2"/>
  <c r="S37" i="2"/>
  <c r="T37" i="2"/>
  <c r="U37" i="2"/>
  <c r="V37" i="2"/>
  <c r="X37" i="2"/>
  <c r="Y37" i="2"/>
  <c r="AA37" i="2"/>
  <c r="AC37" i="2"/>
  <c r="AD37" i="2"/>
  <c r="AG37" i="2"/>
  <c r="AH37" i="2"/>
  <c r="AK37" i="2"/>
  <c r="AL37" i="2"/>
  <c r="AM37" i="2"/>
  <c r="AO37" i="2"/>
  <c r="AP37" i="2"/>
  <c r="AQ37" i="2"/>
  <c r="AR37" i="2"/>
  <c r="AS37" i="2"/>
  <c r="AU37" i="2"/>
  <c r="AV37" i="2"/>
  <c r="AW37" i="2"/>
  <c r="AX37" i="2"/>
  <c r="AY37" i="2"/>
  <c r="AZ37" i="2"/>
  <c r="BA37" i="2"/>
  <c r="BB37" i="2"/>
  <c r="BC37" i="2"/>
  <c r="M37" i="2"/>
  <c r="M36" i="2"/>
  <c r="AF73" i="2"/>
  <c r="I40" i="2"/>
  <c r="I41" i="2"/>
  <c r="AF75" i="2" s="1"/>
  <c r="I42" i="2"/>
  <c r="AF76" i="2" s="1"/>
  <c r="I43" i="2"/>
  <c r="AF77" i="2" s="1"/>
  <c r="AF78" i="2"/>
  <c r="I45" i="2"/>
  <c r="AF79" i="2" s="1"/>
  <c r="I46" i="2"/>
  <c r="AF80" i="2" s="1"/>
  <c r="I47" i="2"/>
  <c r="AF81" i="2" s="1"/>
  <c r="I48" i="2"/>
  <c r="AF82" i="2" s="1"/>
  <c r="I49" i="2"/>
  <c r="AF83" i="2" s="1"/>
  <c r="I50" i="2"/>
  <c r="AF84" i="2" s="1"/>
  <c r="I51" i="2"/>
  <c r="AF85" i="2" s="1"/>
  <c r="I52" i="2"/>
  <c r="AF86" i="2" s="1"/>
  <c r="I53" i="2"/>
  <c r="AF87" i="2" s="1"/>
  <c r="I54" i="2"/>
  <c r="AF88" i="2" s="1"/>
  <c r="I55" i="2"/>
  <c r="AF89" i="2" s="1"/>
  <c r="I56" i="2"/>
  <c r="AF90" i="2" s="1"/>
  <c r="I57" i="2"/>
  <c r="AF91" i="2" s="1"/>
  <c r="AF92" i="2"/>
  <c r="I59" i="2"/>
  <c r="I60" i="2"/>
  <c r="I38" i="2"/>
  <c r="D37" i="2"/>
  <c r="E37" i="2"/>
  <c r="F37" i="2"/>
  <c r="H37" i="2"/>
  <c r="I37" i="2"/>
  <c r="D36" i="2"/>
  <c r="E36" i="2"/>
  <c r="F36" i="2"/>
  <c r="H36" i="2"/>
  <c r="I36" i="2"/>
  <c r="AZ38" i="2"/>
  <c r="AO38" i="2"/>
  <c r="AA38" i="2"/>
  <c r="BE79" i="2"/>
  <c r="F40" i="2"/>
  <c r="E41" i="2"/>
  <c r="E49" i="2"/>
  <c r="E53" i="2"/>
  <c r="D48" i="2"/>
  <c r="C47" i="2"/>
  <c r="C51" i="2"/>
  <c r="C57" i="2"/>
  <c r="C38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4" i="2"/>
  <c r="L55" i="2"/>
  <c r="L56" i="2"/>
  <c r="L57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L11" i="2"/>
  <c r="L12" i="2"/>
  <c r="L13" i="2"/>
  <c r="L14" i="2"/>
  <c r="L15" i="2"/>
  <c r="L16" i="2"/>
  <c r="L17" i="2"/>
  <c r="L19" i="2"/>
  <c r="L20" i="2"/>
  <c r="L21" i="2"/>
  <c r="L22" i="2"/>
  <c r="L23" i="2"/>
  <c r="L24" i="2"/>
  <c r="L25" i="2"/>
  <c r="L26" i="2"/>
  <c r="L27" i="2"/>
  <c r="L28" i="2"/>
  <c r="L29" i="2"/>
  <c r="L38" i="2"/>
  <c r="L10" i="2"/>
  <c r="BC38" i="2"/>
  <c r="BA38" i="2"/>
  <c r="AL38" i="2"/>
  <c r="BE75" i="2"/>
  <c r="BE83" i="2"/>
  <c r="BE91" i="2"/>
  <c r="F46" i="2"/>
  <c r="F48" i="2"/>
  <c r="F54" i="2"/>
  <c r="E45" i="2"/>
  <c r="D40" i="2"/>
  <c r="D42" i="2"/>
  <c r="D46" i="2"/>
  <c r="D54" i="2"/>
  <c r="D56" i="2"/>
  <c r="C41" i="2"/>
  <c r="C55" i="2"/>
  <c r="BB38" i="2"/>
  <c r="AH38" i="2"/>
  <c r="AD38" i="2"/>
  <c r="Y38" i="2"/>
  <c r="M39" i="2"/>
  <c r="BE73" i="2"/>
  <c r="BE77" i="2"/>
  <c r="BE85" i="2"/>
  <c r="BE89" i="2"/>
  <c r="F39" i="2"/>
  <c r="F41" i="2"/>
  <c r="F42" i="2"/>
  <c r="F43" i="2"/>
  <c r="F45" i="2"/>
  <c r="F47" i="2"/>
  <c r="F49" i="2"/>
  <c r="F50" i="2"/>
  <c r="F51" i="2"/>
  <c r="F53" i="2"/>
  <c r="F55" i="2"/>
  <c r="F57" i="2"/>
  <c r="F58" i="2"/>
  <c r="F59" i="2"/>
  <c r="E39" i="2"/>
  <c r="E43" i="2"/>
  <c r="E47" i="2"/>
  <c r="E51" i="2"/>
  <c r="E55" i="2"/>
  <c r="E56" i="2"/>
  <c r="E57" i="2"/>
  <c r="E59" i="2"/>
  <c r="E38" i="2"/>
  <c r="D39" i="2"/>
  <c r="D41" i="2"/>
  <c r="D43" i="2"/>
  <c r="D45" i="2"/>
  <c r="D47" i="2"/>
  <c r="D49" i="2"/>
  <c r="D50" i="2"/>
  <c r="D51" i="2"/>
  <c r="D53" i="2"/>
  <c r="D55" i="2"/>
  <c r="D57" i="2"/>
  <c r="D58" i="2"/>
  <c r="D59" i="2"/>
  <c r="C39" i="2"/>
  <c r="C43" i="2"/>
  <c r="R77" i="2" s="1"/>
  <c r="C44" i="2"/>
  <c r="C45" i="2"/>
  <c r="C49" i="2"/>
  <c r="C52" i="2"/>
  <c r="C53" i="2"/>
  <c r="C56" i="2"/>
  <c r="C59" i="2"/>
  <c r="AP38" i="2"/>
  <c r="P38" i="2"/>
  <c r="F56" i="2"/>
  <c r="C58" i="2"/>
  <c r="E58" i="2"/>
  <c r="F44" i="2"/>
  <c r="F52" i="2"/>
  <c r="E42" i="2"/>
  <c r="E44" i="2"/>
  <c r="E46" i="2"/>
  <c r="E48" i="2"/>
  <c r="E50" i="2"/>
  <c r="E52" i="2"/>
  <c r="E54" i="2"/>
  <c r="D44" i="2"/>
  <c r="D52" i="2"/>
  <c r="C40" i="2"/>
  <c r="C42" i="2"/>
  <c r="C46" i="2"/>
  <c r="C48" i="2"/>
  <c r="C50" i="2"/>
  <c r="C54" i="2"/>
  <c r="AK38" i="2"/>
  <c r="V38" i="2"/>
  <c r="AX38" i="2"/>
  <c r="AY38" i="2"/>
  <c r="F60" i="2"/>
  <c r="E60" i="2"/>
  <c r="D60" i="2"/>
  <c r="C60" i="2"/>
  <c r="BE90" i="2"/>
  <c r="BE86" i="2"/>
  <c r="BE82" i="2"/>
  <c r="BE78" i="2"/>
  <c r="F38" i="2"/>
  <c r="AQ72" i="2" s="1"/>
  <c r="D38" i="2"/>
  <c r="M38" i="2"/>
  <c r="O38" i="2"/>
  <c r="R38" i="2"/>
  <c r="S38" i="2"/>
  <c r="T38" i="2"/>
  <c r="AC38" i="2"/>
  <c r="AG38" i="2"/>
  <c r="AM38" i="2"/>
  <c r="AR38" i="2"/>
  <c r="AU38" i="2"/>
  <c r="AW38" i="2"/>
  <c r="L72" i="2"/>
  <c r="A38" i="2"/>
  <c r="AH94" i="2"/>
  <c r="AU94" i="2"/>
  <c r="AM94" i="2"/>
  <c r="M94" i="2"/>
  <c r="AY94" i="2"/>
  <c r="BC94" i="2"/>
  <c r="AG72" i="2" l="1"/>
  <c r="AK72" i="2"/>
  <c r="AV77" i="2"/>
  <c r="AR72" i="2"/>
  <c r="BB75" i="2"/>
  <c r="AQ73" i="2"/>
  <c r="AQ93" i="2"/>
  <c r="V93" i="2"/>
  <c r="AP92" i="2"/>
  <c r="AK91" i="2"/>
  <c r="AR90" i="2"/>
  <c r="AA90" i="2"/>
  <c r="AQ89" i="2"/>
  <c r="V89" i="2"/>
  <c r="AK88" i="2"/>
  <c r="AQ87" i="2"/>
  <c r="V87" i="2"/>
  <c r="AP86" i="2"/>
  <c r="AK85" i="2"/>
  <c r="AR84" i="2"/>
  <c r="AA84" i="2"/>
  <c r="AP83" i="2"/>
  <c r="AK82" i="2"/>
  <c r="AR81" i="2"/>
  <c r="AA81" i="2"/>
  <c r="AQ80" i="2"/>
  <c r="V80" i="2"/>
  <c r="AK79" i="2"/>
  <c r="AR78" i="2"/>
  <c r="AA78" i="2"/>
  <c r="AQ77" i="2"/>
  <c r="V77" i="2"/>
  <c r="AR76" i="2"/>
  <c r="AA76" i="2"/>
  <c r="AQ75" i="2"/>
  <c r="AK74" i="2"/>
  <c r="M85" i="2"/>
  <c r="AA72" i="2"/>
  <c r="AP73" i="2"/>
  <c r="AP93" i="2"/>
  <c r="AK92" i="2"/>
  <c r="AR91" i="2"/>
  <c r="AA91" i="2"/>
  <c r="AQ90" i="2"/>
  <c r="V90" i="2"/>
  <c r="AP89" i="2"/>
  <c r="AR88" i="2"/>
  <c r="AA88" i="2"/>
  <c r="AP87" i="2"/>
  <c r="AK86" i="2"/>
  <c r="AR85" i="2"/>
  <c r="AA85" i="2"/>
  <c r="AQ84" i="2"/>
  <c r="V84" i="2"/>
  <c r="AK83" i="2"/>
  <c r="AR82" i="2"/>
  <c r="AA82" i="2"/>
  <c r="AQ81" i="2"/>
  <c r="V81" i="2"/>
  <c r="AP80" i="2"/>
  <c r="AR79" i="2"/>
  <c r="AA79" i="2"/>
  <c r="AQ78" i="2"/>
  <c r="V78" i="2"/>
  <c r="AP77" i="2"/>
  <c r="AQ76" i="2"/>
  <c r="V76" i="2"/>
  <c r="AP75" i="2"/>
  <c r="AR74" i="2"/>
  <c r="AA74" i="2"/>
  <c r="V74" i="2"/>
  <c r="AP72" i="2"/>
  <c r="AC77" i="2"/>
  <c r="B63" i="2"/>
  <c r="AK73" i="2"/>
  <c r="AA73" i="2"/>
  <c r="AK93" i="2"/>
  <c r="AR92" i="2"/>
  <c r="AA92" i="2"/>
  <c r="AQ91" i="2"/>
  <c r="V91" i="2"/>
  <c r="AP90" i="2"/>
  <c r="AK89" i="2"/>
  <c r="AQ88" i="2"/>
  <c r="V88" i="2"/>
  <c r="AK87" i="2"/>
  <c r="AR86" i="2"/>
  <c r="AA86" i="2"/>
  <c r="AQ85" i="2"/>
  <c r="V85" i="2"/>
  <c r="AP84" i="2"/>
  <c r="AR83" i="2"/>
  <c r="AA83" i="2"/>
  <c r="AQ82" i="2"/>
  <c r="V82" i="2"/>
  <c r="AP81" i="2"/>
  <c r="AK80" i="2"/>
  <c r="AQ79" i="2"/>
  <c r="V79" i="2"/>
  <c r="AP78" i="2"/>
  <c r="AK77" i="2"/>
  <c r="AP76" i="2"/>
  <c r="AK75" i="2"/>
  <c r="AA75" i="2"/>
  <c r="AQ74" i="2"/>
  <c r="V72" i="2"/>
  <c r="C63" i="2"/>
  <c r="AR73" i="2"/>
  <c r="V73" i="2"/>
  <c r="AR93" i="2"/>
  <c r="AA93" i="2"/>
  <c r="AQ92" i="2"/>
  <c r="V92" i="2"/>
  <c r="AP91" i="2"/>
  <c r="AK90" i="2"/>
  <c r="AR89" i="2"/>
  <c r="AA89" i="2"/>
  <c r="AP88" i="2"/>
  <c r="AR87" i="2"/>
  <c r="AA87" i="2"/>
  <c r="AQ86" i="2"/>
  <c r="V86" i="2"/>
  <c r="AP85" i="2"/>
  <c r="AK84" i="2"/>
  <c r="AQ83" i="2"/>
  <c r="V83" i="2"/>
  <c r="AP82" i="2"/>
  <c r="AK81" i="2"/>
  <c r="AR80" i="2"/>
  <c r="AA80" i="2"/>
  <c r="AP79" i="2"/>
  <c r="AK78" i="2"/>
  <c r="AR77" i="2"/>
  <c r="AA77" i="2"/>
  <c r="AK76" i="2"/>
  <c r="AR75" i="2"/>
  <c r="V75" i="2"/>
  <c r="AP74" i="2"/>
  <c r="BC72" i="2"/>
  <c r="BD93" i="2"/>
  <c r="AV93" i="2"/>
  <c r="BC73" i="2"/>
  <c r="AF93" i="2"/>
  <c r="BE93" i="2"/>
  <c r="U93" i="2"/>
  <c r="Q93" i="2"/>
  <c r="I63" i="2"/>
  <c r="M84" i="2"/>
  <c r="BE74" i="2"/>
  <c r="AF74" i="2"/>
  <c r="BE76" i="2"/>
  <c r="BE80" i="2"/>
  <c r="BE84" i="2"/>
  <c r="BE88" i="2"/>
  <c r="BE92" i="2"/>
  <c r="AB72" i="2"/>
  <c r="AF72" i="2"/>
  <c r="W72" i="2"/>
  <c r="AV72" i="2"/>
  <c r="U72" i="2"/>
  <c r="BD72" i="2"/>
  <c r="Q72" i="2"/>
  <c r="BD78" i="2"/>
  <c r="Q78" i="2"/>
  <c r="AV78" i="2"/>
  <c r="U78" i="2"/>
  <c r="AI72" i="2"/>
  <c r="BD92" i="2"/>
  <c r="Q92" i="2"/>
  <c r="AV92" i="2"/>
  <c r="U92" i="2"/>
  <c r="AV89" i="2"/>
  <c r="U89" i="2"/>
  <c r="BD89" i="2"/>
  <c r="Q89" i="2"/>
  <c r="AV85" i="2"/>
  <c r="U85" i="2"/>
  <c r="BD85" i="2"/>
  <c r="Q85" i="2"/>
  <c r="AV83" i="2"/>
  <c r="U83" i="2"/>
  <c r="BD83" i="2"/>
  <c r="Q83" i="2"/>
  <c r="AV79" i="2"/>
  <c r="U79" i="2"/>
  <c r="BD79" i="2"/>
  <c r="Q79" i="2"/>
  <c r="BD76" i="2"/>
  <c r="Q76" i="2"/>
  <c r="AV76" i="2"/>
  <c r="U76" i="2"/>
  <c r="AV73" i="2"/>
  <c r="U73" i="2"/>
  <c r="BD73" i="2"/>
  <c r="Q73" i="2"/>
  <c r="BD88" i="2"/>
  <c r="Q88" i="2"/>
  <c r="AV88" i="2"/>
  <c r="U88" i="2"/>
  <c r="BD80" i="2"/>
  <c r="Q80" i="2"/>
  <c r="AV80" i="2"/>
  <c r="U80" i="2"/>
  <c r="BD74" i="2"/>
  <c r="Q74" i="2"/>
  <c r="AV74" i="2"/>
  <c r="U74" i="2"/>
  <c r="BD86" i="2"/>
  <c r="Q86" i="2"/>
  <c r="U86" i="2"/>
  <c r="AV86" i="2"/>
  <c r="BD90" i="2"/>
  <c r="Q90" i="2"/>
  <c r="U90" i="2"/>
  <c r="AV90" i="2"/>
  <c r="AV91" i="2"/>
  <c r="U91" i="2"/>
  <c r="BD91" i="2"/>
  <c r="Q91" i="2"/>
  <c r="AV87" i="2"/>
  <c r="U87" i="2"/>
  <c r="BD87" i="2"/>
  <c r="Q87" i="2"/>
  <c r="BD84" i="2"/>
  <c r="Q84" i="2"/>
  <c r="AV84" i="2"/>
  <c r="U84" i="2"/>
  <c r="AV81" i="2"/>
  <c r="U81" i="2"/>
  <c r="BD81" i="2"/>
  <c r="Q81" i="2"/>
  <c r="U77" i="2"/>
  <c r="BD77" i="2"/>
  <c r="Q77" i="2"/>
  <c r="AV75" i="2"/>
  <c r="U75" i="2"/>
  <c r="BD75" i="2"/>
  <c r="Q75" i="2"/>
  <c r="BD82" i="2"/>
  <c r="Q82" i="2"/>
  <c r="U82" i="2"/>
  <c r="AV82" i="2"/>
  <c r="AU72" i="2"/>
  <c r="BE81" i="2"/>
  <c r="BE87" i="2"/>
  <c r="BE72" i="2"/>
  <c r="R92" i="2"/>
  <c r="R78" i="2"/>
  <c r="M93" i="2"/>
  <c r="R86" i="2"/>
  <c r="AW72" i="2"/>
  <c r="T72" i="2"/>
  <c r="R72" i="2"/>
  <c r="AX72" i="2"/>
  <c r="P72" i="2"/>
  <c r="R83" i="2"/>
  <c r="AD73" i="2"/>
  <c r="R89" i="2"/>
  <c r="O72" i="2"/>
  <c r="P73" i="2"/>
  <c r="AD72" i="2"/>
  <c r="BB72" i="2"/>
  <c r="R82" i="2"/>
  <c r="AS72" i="2"/>
  <c r="BC93" i="2"/>
  <c r="BA93" i="2"/>
  <c r="AU93" i="2"/>
  <c r="AS93" i="2"/>
  <c r="AO93" i="2"/>
  <c r="AM93" i="2"/>
  <c r="AI93" i="2"/>
  <c r="Z93" i="2"/>
  <c r="T93" i="2"/>
  <c r="P93" i="2"/>
  <c r="N93" i="2"/>
  <c r="W92" i="2"/>
  <c r="R91" i="2"/>
  <c r="AD77" i="2"/>
  <c r="Y72" i="2"/>
  <c r="AL72" i="2"/>
  <c r="AY72" i="2"/>
  <c r="AC72" i="2"/>
  <c r="AO72" i="2"/>
  <c r="N72" i="2"/>
  <c r="AT72" i="2"/>
  <c r="AH72" i="2"/>
  <c r="AY93" i="2"/>
  <c r="AW93" i="2"/>
  <c r="AG93" i="2"/>
  <c r="AD93" i="2"/>
  <c r="AB93" i="2"/>
  <c r="R93" i="2"/>
  <c r="BB92" i="2"/>
  <c r="AZ92" i="2"/>
  <c r="AX92" i="2"/>
  <c r="AT92" i="2"/>
  <c r="AN92" i="2"/>
  <c r="AL92" i="2"/>
  <c r="AH92" i="2"/>
  <c r="AC92" i="2"/>
  <c r="Y92" i="2"/>
  <c r="S92" i="2"/>
  <c r="R75" i="2"/>
  <c r="O92" i="2"/>
  <c r="M92" i="2"/>
  <c r="R87" i="2"/>
  <c r="AD75" i="2"/>
  <c r="AM72" i="2"/>
  <c r="S72" i="2"/>
  <c r="BA72" i="2"/>
  <c r="AZ72" i="2"/>
  <c r="BB93" i="2"/>
  <c r="AZ93" i="2"/>
  <c r="AX93" i="2"/>
  <c r="AT93" i="2"/>
  <c r="AN93" i="2"/>
  <c r="AL93" i="2"/>
  <c r="AH93" i="2"/>
  <c r="AC93" i="2"/>
  <c r="Y93" i="2"/>
  <c r="W93" i="2"/>
  <c r="S93" i="2"/>
  <c r="O93" i="2"/>
  <c r="BC92" i="2"/>
  <c r="BA92" i="2"/>
  <c r="AY92" i="2"/>
  <c r="AW92" i="2"/>
  <c r="AU92" i="2"/>
  <c r="AS92" i="2"/>
  <c r="AO92" i="2"/>
  <c r="AM92" i="2"/>
  <c r="AI92" i="2"/>
  <c r="AG92" i="2"/>
  <c r="AD92" i="2"/>
  <c r="AB92" i="2"/>
  <c r="Z92" i="2"/>
  <c r="T92" i="2"/>
  <c r="P92" i="2"/>
  <c r="N92" i="2"/>
  <c r="AD76" i="2"/>
  <c r="AD74" i="2"/>
  <c r="R81" i="2"/>
  <c r="E63" i="2"/>
  <c r="R74" i="2"/>
  <c r="R85" i="2"/>
  <c r="BB73" i="2"/>
  <c r="R79" i="2"/>
  <c r="R90" i="2"/>
  <c r="AH73" i="2"/>
  <c r="Z72" i="2"/>
  <c r="AY73" i="2"/>
  <c r="AM73" i="2"/>
  <c r="R73" i="2"/>
  <c r="N73" i="2"/>
  <c r="R88" i="2"/>
  <c r="R84" i="2"/>
  <c r="R80" i="2"/>
  <c r="AG73" i="2"/>
  <c r="O73" i="2"/>
  <c r="BA73" i="2"/>
  <c r="AW73" i="2"/>
  <c r="F63" i="2"/>
  <c r="D63" i="2"/>
  <c r="T73" i="2"/>
  <c r="AO73" i="2"/>
  <c r="AT73" i="2"/>
  <c r="AL73" i="2"/>
  <c r="S73" i="2"/>
  <c r="Y73" i="2"/>
  <c r="M72" i="2"/>
  <c r="M73" i="2"/>
  <c r="AS73" i="2"/>
  <c r="AZ73" i="2"/>
  <c r="AX73" i="2"/>
  <c r="AB74" i="2"/>
  <c r="AU73" i="2"/>
  <c r="Z73" i="2"/>
  <c r="AB73" i="2"/>
  <c r="AZ91" i="2"/>
  <c r="AN91" i="2"/>
  <c r="W91" i="2"/>
  <c r="S91" i="2"/>
  <c r="O91" i="2"/>
  <c r="BC90" i="2"/>
  <c r="AY90" i="2"/>
  <c r="AU90" i="2"/>
  <c r="AM90" i="2"/>
  <c r="AI90" i="2"/>
  <c r="AD90" i="2"/>
  <c r="Z90" i="2"/>
  <c r="N90" i="2"/>
  <c r="BB89" i="2"/>
  <c r="AX89" i="2"/>
  <c r="AT89" i="2"/>
  <c r="AL89" i="2"/>
  <c r="AH89" i="2"/>
  <c r="AC89" i="2"/>
  <c r="Y89" i="2"/>
  <c r="M89" i="2"/>
  <c r="BA88" i="2"/>
  <c r="AW88" i="2"/>
  <c r="AS88" i="2"/>
  <c r="AO88" i="2"/>
  <c r="AG88" i="2"/>
  <c r="AB88" i="2"/>
  <c r="T88" i="2"/>
  <c r="P88" i="2"/>
  <c r="AZ87" i="2"/>
  <c r="AN87" i="2"/>
  <c r="W87" i="2"/>
  <c r="S87" i="2"/>
  <c r="O87" i="2"/>
  <c r="BC86" i="2"/>
  <c r="AY86" i="2"/>
  <c r="AU86" i="2"/>
  <c r="AM86" i="2"/>
  <c r="AI86" i="2"/>
  <c r="AD86" i="2"/>
  <c r="Z86" i="2"/>
  <c r="N86" i="2"/>
  <c r="BB85" i="2"/>
  <c r="AX85" i="2"/>
  <c r="AT85" i="2"/>
  <c r="AL85" i="2"/>
  <c r="AH85" i="2"/>
  <c r="AC85" i="2"/>
  <c r="Y85" i="2"/>
  <c r="BA84" i="2"/>
  <c r="AW84" i="2"/>
  <c r="AS84" i="2"/>
  <c r="AO84" i="2"/>
  <c r="AG84" i="2"/>
  <c r="AB84" i="2"/>
  <c r="T84" i="2"/>
  <c r="P84" i="2"/>
  <c r="AZ83" i="2"/>
  <c r="AN83" i="2"/>
  <c r="W83" i="2"/>
  <c r="S83" i="2"/>
  <c r="O83" i="2"/>
  <c r="BC82" i="2"/>
  <c r="AY82" i="2"/>
  <c r="AU82" i="2"/>
  <c r="AM82" i="2"/>
  <c r="AI82" i="2"/>
  <c r="AD82" i="2"/>
  <c r="Z82" i="2"/>
  <c r="N82" i="2"/>
  <c r="BB81" i="2"/>
  <c r="AX81" i="2"/>
  <c r="AT81" i="2"/>
  <c r="AL81" i="2"/>
  <c r="AH81" i="2"/>
  <c r="AC81" i="2"/>
  <c r="Y81" i="2"/>
  <c r="M81" i="2"/>
  <c r="BA80" i="2"/>
  <c r="AW80" i="2"/>
  <c r="AS80" i="2"/>
  <c r="AO80" i="2"/>
  <c r="AG80" i="2"/>
  <c r="AB80" i="2"/>
  <c r="T80" i="2"/>
  <c r="P80" i="2"/>
  <c r="AZ79" i="2"/>
  <c r="AN79" i="2"/>
  <c r="W79" i="2"/>
  <c r="S79" i="2"/>
  <c r="O79" i="2"/>
  <c r="BC78" i="2"/>
  <c r="AY78" i="2"/>
  <c r="AU78" i="2"/>
  <c r="AM78" i="2"/>
  <c r="AI78" i="2"/>
  <c r="AD78" i="2"/>
  <c r="Z78" i="2"/>
  <c r="N78" i="2"/>
  <c r="BB77" i="2"/>
  <c r="AX77" i="2"/>
  <c r="AT77" i="2"/>
  <c r="AL77" i="2"/>
  <c r="AH77" i="2"/>
  <c r="Y77" i="2"/>
  <c r="M77" i="2"/>
  <c r="AB76" i="2"/>
  <c r="T76" i="2"/>
  <c r="P76" i="2"/>
  <c r="AN75" i="2"/>
  <c r="W75" i="2"/>
  <c r="S75" i="2"/>
  <c r="O75" i="2"/>
  <c r="Z74" i="2"/>
  <c r="N74" i="2"/>
  <c r="T77" i="2"/>
  <c r="P77" i="2"/>
  <c r="S76" i="2"/>
  <c r="AN73" i="2"/>
  <c r="W73" i="2"/>
  <c r="BC91" i="2"/>
  <c r="AY91" i="2"/>
  <c r="AU91" i="2"/>
  <c r="AM91" i="2"/>
  <c r="AI91" i="2"/>
  <c r="AD91" i="2"/>
  <c r="Z91" i="2"/>
  <c r="N91" i="2"/>
  <c r="BB90" i="2"/>
  <c r="AX90" i="2"/>
  <c r="AT90" i="2"/>
  <c r="AL90" i="2"/>
  <c r="AH90" i="2"/>
  <c r="AC90" i="2"/>
  <c r="Y90" i="2"/>
  <c r="M90" i="2"/>
  <c r="BA89" i="2"/>
  <c r="AW89" i="2"/>
  <c r="AS89" i="2"/>
  <c r="AO89" i="2"/>
  <c r="AG89" i="2"/>
  <c r="AB89" i="2"/>
  <c r="T89" i="2"/>
  <c r="P89" i="2"/>
  <c r="AZ88" i="2"/>
  <c r="AN88" i="2"/>
  <c r="W88" i="2"/>
  <c r="S88" i="2"/>
  <c r="O88" i="2"/>
  <c r="BC87" i="2"/>
  <c r="AY87" i="2"/>
  <c r="AU87" i="2"/>
  <c r="AM87" i="2"/>
  <c r="AI87" i="2"/>
  <c r="AD87" i="2"/>
  <c r="Z87" i="2"/>
  <c r="N87" i="2"/>
  <c r="BB86" i="2"/>
  <c r="AX86" i="2"/>
  <c r="AT86" i="2"/>
  <c r="AL86" i="2"/>
  <c r="AH86" i="2"/>
  <c r="AC86" i="2"/>
  <c r="Y86" i="2"/>
  <c r="M86" i="2"/>
  <c r="BA85" i="2"/>
  <c r="AW85" i="2"/>
  <c r="AS85" i="2"/>
  <c r="AO85" i="2"/>
  <c r="AG85" i="2"/>
  <c r="AB85" i="2"/>
  <c r="T85" i="2"/>
  <c r="P85" i="2"/>
  <c r="AZ84" i="2"/>
  <c r="AN84" i="2"/>
  <c r="W84" i="2"/>
  <c r="S84" i="2"/>
  <c r="O84" i="2"/>
  <c r="BC83" i="2"/>
  <c r="AY83" i="2"/>
  <c r="AU83" i="2"/>
  <c r="AM83" i="2"/>
  <c r="AI83" i="2"/>
  <c r="AD83" i="2"/>
  <c r="Z83" i="2"/>
  <c r="N83" i="2"/>
  <c r="BB82" i="2"/>
  <c r="AX82" i="2"/>
  <c r="AT82" i="2"/>
  <c r="AL82" i="2"/>
  <c r="AH82" i="2"/>
  <c r="AC82" i="2"/>
  <c r="Y82" i="2"/>
  <c r="M82" i="2"/>
  <c r="BA81" i="2"/>
  <c r="AB81" i="2"/>
  <c r="T81" i="2"/>
  <c r="P81" i="2"/>
  <c r="AN80" i="2"/>
  <c r="W80" i="2"/>
  <c r="S80" i="2"/>
  <c r="O80" i="2"/>
  <c r="Z79" i="2"/>
  <c r="M78" i="2"/>
  <c r="AB77" i="2"/>
  <c r="W76" i="2"/>
  <c r="O76" i="2"/>
  <c r="Z75" i="2"/>
  <c r="AL74" i="2"/>
  <c r="M74" i="2"/>
  <c r="AI73" i="2"/>
  <c r="BB91" i="2"/>
  <c r="AX91" i="2"/>
  <c r="AT91" i="2"/>
  <c r="AL91" i="2"/>
  <c r="AH91" i="2"/>
  <c r="AC91" i="2"/>
  <c r="Y91" i="2"/>
  <c r="M91" i="2"/>
  <c r="BA90" i="2"/>
  <c r="AW90" i="2"/>
  <c r="AS90" i="2"/>
  <c r="AO90" i="2"/>
  <c r="AG90" i="2"/>
  <c r="AB90" i="2"/>
  <c r="T90" i="2"/>
  <c r="P90" i="2"/>
  <c r="AZ89" i="2"/>
  <c r="AN89" i="2"/>
  <c r="W89" i="2"/>
  <c r="S89" i="2"/>
  <c r="O89" i="2"/>
  <c r="BC88" i="2"/>
  <c r="AY88" i="2"/>
  <c r="AU88" i="2"/>
  <c r="AM88" i="2"/>
  <c r="AI88" i="2"/>
  <c r="AD88" i="2"/>
  <c r="Z88" i="2"/>
  <c r="N88" i="2"/>
  <c r="BB87" i="2"/>
  <c r="AX87" i="2"/>
  <c r="AT87" i="2"/>
  <c r="AL87" i="2"/>
  <c r="AH87" i="2"/>
  <c r="AC87" i="2"/>
  <c r="Y87" i="2"/>
  <c r="M87" i="2"/>
  <c r="BA86" i="2"/>
  <c r="AW86" i="2"/>
  <c r="AS86" i="2"/>
  <c r="AO86" i="2"/>
  <c r="AG86" i="2"/>
  <c r="AB86" i="2"/>
  <c r="T86" i="2"/>
  <c r="P86" i="2"/>
  <c r="AZ85" i="2"/>
  <c r="AN85" i="2"/>
  <c r="W85" i="2"/>
  <c r="S85" i="2"/>
  <c r="O85" i="2"/>
  <c r="BC84" i="2"/>
  <c r="AY84" i="2"/>
  <c r="AU84" i="2"/>
  <c r="AM84" i="2"/>
  <c r="AI84" i="2"/>
  <c r="AD84" i="2"/>
  <c r="Z84" i="2"/>
  <c r="N84" i="2"/>
  <c r="BB83" i="2"/>
  <c r="AX83" i="2"/>
  <c r="AT83" i="2"/>
  <c r="AL83" i="2"/>
  <c r="AH83" i="2"/>
  <c r="AC83" i="2"/>
  <c r="Y83" i="2"/>
  <c r="M83" i="2"/>
  <c r="BA82" i="2"/>
  <c r="AW82" i="2"/>
  <c r="AS82" i="2"/>
  <c r="AO82" i="2"/>
  <c r="AG82" i="2"/>
  <c r="AB82" i="2"/>
  <c r="T82" i="2"/>
  <c r="P82" i="2"/>
  <c r="AZ81" i="2"/>
  <c r="AN81" i="2"/>
  <c r="W81" i="2"/>
  <c r="S81" i="2"/>
  <c r="O81" i="2"/>
  <c r="BC80" i="2"/>
  <c r="AY80" i="2"/>
  <c r="AU80" i="2"/>
  <c r="AM80" i="2"/>
  <c r="AI80" i="2"/>
  <c r="AD80" i="2"/>
  <c r="Z80" i="2"/>
  <c r="N80" i="2"/>
  <c r="BB79" i="2"/>
  <c r="AX79" i="2"/>
  <c r="AT79" i="2"/>
  <c r="AL79" i="2"/>
  <c r="AH79" i="2"/>
  <c r="AC79" i="2"/>
  <c r="Y79" i="2"/>
  <c r="M79" i="2"/>
  <c r="BA78" i="2"/>
  <c r="AW78" i="2"/>
  <c r="AS78" i="2"/>
  <c r="AO78" i="2"/>
  <c r="AG78" i="2"/>
  <c r="AB78" i="2"/>
  <c r="T78" i="2"/>
  <c r="P78" i="2"/>
  <c r="AZ77" i="2"/>
  <c r="W77" i="2"/>
  <c r="S77" i="2"/>
  <c r="O77" i="2"/>
  <c r="Z76" i="2"/>
  <c r="N76" i="2"/>
  <c r="M75" i="2"/>
  <c r="AC73" i="2"/>
  <c r="BA91" i="2"/>
  <c r="AW91" i="2"/>
  <c r="AS91" i="2"/>
  <c r="AO91" i="2"/>
  <c r="AG91" i="2"/>
  <c r="AB91" i="2"/>
  <c r="T91" i="2"/>
  <c r="P91" i="2"/>
  <c r="AZ90" i="2"/>
  <c r="AN90" i="2"/>
  <c r="W90" i="2"/>
  <c r="S90" i="2"/>
  <c r="O90" i="2"/>
  <c r="BC89" i="2"/>
  <c r="AY89" i="2"/>
  <c r="AU89" i="2"/>
  <c r="AM89" i="2"/>
  <c r="AI89" i="2"/>
  <c r="AD89" i="2"/>
  <c r="Z89" i="2"/>
  <c r="N89" i="2"/>
  <c r="BB88" i="2"/>
  <c r="AX88" i="2"/>
  <c r="AT88" i="2"/>
  <c r="AL88" i="2"/>
  <c r="AH88" i="2"/>
  <c r="AC88" i="2"/>
  <c r="Y88" i="2"/>
  <c r="M88" i="2"/>
  <c r="BA87" i="2"/>
  <c r="AW87" i="2"/>
  <c r="AS87" i="2"/>
  <c r="AO87" i="2"/>
  <c r="AG87" i="2"/>
  <c r="AB87" i="2"/>
  <c r="T87" i="2"/>
  <c r="P87" i="2"/>
  <c r="AZ86" i="2"/>
  <c r="AN86" i="2"/>
  <c r="W86" i="2"/>
  <c r="S86" i="2"/>
  <c r="O86" i="2"/>
  <c r="BC85" i="2"/>
  <c r="AY85" i="2"/>
  <c r="AU85" i="2"/>
  <c r="AM85" i="2"/>
  <c r="AI85" i="2"/>
  <c r="AD85" i="2"/>
  <c r="Z85" i="2"/>
  <c r="N85" i="2"/>
  <c r="BB84" i="2"/>
  <c r="AX84" i="2"/>
  <c r="AT84" i="2"/>
  <c r="AL84" i="2"/>
  <c r="AH84" i="2"/>
  <c r="AC84" i="2"/>
  <c r="Y84" i="2"/>
  <c r="BA83" i="2"/>
  <c r="AW83" i="2"/>
  <c r="AS83" i="2"/>
  <c r="AO83" i="2"/>
  <c r="AG83" i="2"/>
  <c r="AB83" i="2"/>
  <c r="T83" i="2"/>
  <c r="P83" i="2"/>
  <c r="AZ82" i="2"/>
  <c r="AN82" i="2"/>
  <c r="W82" i="2"/>
  <c r="S82" i="2"/>
  <c r="O82" i="2"/>
  <c r="BC81" i="2"/>
  <c r="AY81" i="2"/>
  <c r="AU81" i="2"/>
  <c r="AM81" i="2"/>
  <c r="AI81" i="2"/>
  <c r="AD81" i="2"/>
  <c r="Z81" i="2"/>
  <c r="N81" i="2"/>
  <c r="BB80" i="2"/>
  <c r="AX80" i="2"/>
  <c r="AT80" i="2"/>
  <c r="AL80" i="2"/>
  <c r="AH80" i="2"/>
  <c r="AC80" i="2"/>
  <c r="Y80" i="2"/>
  <c r="M80" i="2"/>
  <c r="BA79" i="2"/>
  <c r="AW79" i="2"/>
  <c r="AS79" i="2"/>
  <c r="AO79" i="2"/>
  <c r="AG79" i="2"/>
  <c r="AB79" i="2"/>
  <c r="T79" i="2"/>
  <c r="P79" i="2"/>
  <c r="AZ78" i="2"/>
  <c r="AN78" i="2"/>
  <c r="W78" i="2"/>
  <c r="S78" i="2"/>
  <c r="O78" i="2"/>
  <c r="BC77" i="2"/>
  <c r="AY77" i="2"/>
  <c r="AU77" i="2"/>
  <c r="AM77" i="2"/>
  <c r="AI77" i="2"/>
  <c r="Z77" i="2"/>
  <c r="N77" i="2"/>
  <c r="BB76" i="2"/>
  <c r="AX76" i="2"/>
  <c r="AB75" i="2"/>
  <c r="T75" i="2"/>
  <c r="P75" i="2"/>
  <c r="W74" i="2"/>
  <c r="AW81" i="2"/>
  <c r="AS81" i="2"/>
  <c r="AO81" i="2"/>
  <c r="AG81" i="2"/>
  <c r="AZ80" i="2"/>
  <c r="BC79" i="2"/>
  <c r="AY79" i="2"/>
  <c r="AU79" i="2"/>
  <c r="AM79" i="2"/>
  <c r="AI79" i="2"/>
  <c r="AD79" i="2"/>
  <c r="N79" i="2"/>
  <c r="BB78" i="2"/>
  <c r="AX78" i="2"/>
  <c r="AT78" i="2"/>
  <c r="AL78" i="2"/>
  <c r="AH78" i="2"/>
  <c r="AC78" i="2"/>
  <c r="Y78" i="2"/>
  <c r="BA77" i="2"/>
  <c r="AW77" i="2"/>
  <c r="AS77" i="2"/>
  <c r="AO77" i="2"/>
  <c r="AG77" i="2"/>
  <c r="AZ76" i="2"/>
  <c r="AN76" i="2"/>
  <c r="BC75" i="2"/>
  <c r="AY75" i="2"/>
  <c r="AU75" i="2"/>
  <c r="AM75" i="2"/>
  <c r="AI75" i="2"/>
  <c r="N75" i="2"/>
  <c r="BB74" i="2"/>
  <c r="AX74" i="2"/>
  <c r="AT74" i="2"/>
  <c r="AH74" i="2"/>
  <c r="AC74" i="2"/>
  <c r="Y74" i="2"/>
  <c r="AN77" i="2"/>
  <c r="BC76" i="2"/>
  <c r="AY76" i="2"/>
  <c r="AU76" i="2"/>
  <c r="AM76" i="2"/>
  <c r="AI76" i="2"/>
  <c r="AX75" i="2"/>
  <c r="AT75" i="2"/>
  <c r="AL75" i="2"/>
  <c r="AH75" i="2"/>
  <c r="AC75" i="2"/>
  <c r="Y75" i="2"/>
  <c r="BA74" i="2"/>
  <c r="AW74" i="2"/>
  <c r="AO74" i="2"/>
  <c r="AG74" i="2"/>
  <c r="T74" i="2"/>
  <c r="P74" i="2"/>
  <c r="AT76" i="2"/>
  <c r="AL76" i="2"/>
  <c r="AH76" i="2"/>
  <c r="AC76" i="2"/>
  <c r="Y76" i="2"/>
  <c r="M76" i="2"/>
  <c r="BA75" i="2"/>
  <c r="AW75" i="2"/>
  <c r="AS75" i="2"/>
  <c r="AO75" i="2"/>
  <c r="AG75" i="2"/>
  <c r="AZ74" i="2"/>
  <c r="AN74" i="2"/>
  <c r="S74" i="2"/>
  <c r="O74" i="2"/>
  <c r="BA76" i="2"/>
  <c r="AW76" i="2"/>
  <c r="AS76" i="2"/>
  <c r="AO76" i="2"/>
  <c r="AG76" i="2"/>
  <c r="AZ75" i="2"/>
  <c r="BC74" i="2"/>
  <c r="AY74" i="2"/>
  <c r="AU74" i="2"/>
  <c r="AM74" i="2"/>
  <c r="AI74" i="2"/>
  <c r="AS74" i="2"/>
  <c r="R76" i="2"/>
  <c r="AN72" i="2"/>
  <c r="AR96" i="2" l="1"/>
  <c r="AK96" i="2"/>
  <c r="AQ96" i="2"/>
  <c r="V96" i="2"/>
  <c r="E66" i="2"/>
  <c r="BC96" i="2"/>
  <c r="BA96" i="2"/>
  <c r="AG96" i="2"/>
  <c r="AC96" i="2"/>
  <c r="BB96" i="2"/>
  <c r="BB99" i="2" s="1"/>
  <c r="AW96" i="2"/>
  <c r="AZ96" i="2"/>
  <c r="AY96" i="2"/>
  <c r="R96" i="2"/>
  <c r="AA96" i="2"/>
  <c r="AP96" i="2"/>
  <c r="AM96" i="2"/>
  <c r="AL96" i="2"/>
  <c r="AX96" i="2"/>
  <c r="T96" i="2"/>
  <c r="R99" i="2" s="1"/>
  <c r="AU96" i="2"/>
  <c r="S96" i="2"/>
  <c r="AH96" i="2"/>
  <c r="N96" i="2"/>
  <c r="AO96" i="2"/>
  <c r="Y96" i="2"/>
  <c r="O96" i="2"/>
  <c r="M96" i="2"/>
  <c r="M99" i="2" l="1"/>
  <c r="AG99" i="2"/>
  <c r="AW99" i="2"/>
  <c r="AK99" i="2"/>
</calcChain>
</file>

<file path=xl/sharedStrings.xml><?xml version="1.0" encoding="utf-8"?>
<sst xmlns="http://schemas.openxmlformats.org/spreadsheetml/2006/main" count="86" uniqueCount="32">
  <si>
    <t>NZGS</t>
  </si>
  <si>
    <t>AIA</t>
  </si>
  <si>
    <t>Genesis</t>
  </si>
  <si>
    <t>MRP</t>
  </si>
  <si>
    <t>Vector</t>
  </si>
  <si>
    <t>WIAL</t>
  </si>
  <si>
    <t>Contact</t>
  </si>
  <si>
    <t>Powerco</t>
  </si>
  <si>
    <t>Transpower</t>
  </si>
  <si>
    <t>Telecom</t>
  </si>
  <si>
    <t>Telstra</t>
  </si>
  <si>
    <t>Average</t>
  </si>
  <si>
    <t>Fonterra</t>
  </si>
  <si>
    <t>Meridian</t>
  </si>
  <si>
    <t>5 years</t>
  </si>
  <si>
    <t>Annualised bid yield to maturity for each business day</t>
  </si>
  <si>
    <t>Annualisation reflects six monthly payment of interest</t>
  </si>
  <si>
    <t>Raw data from Bloomberg on bid yield to maturity for New Zealand government bonds</t>
  </si>
  <si>
    <t>Un-weighted arithmetic average of the daily annualised bid yields to maturity</t>
  </si>
  <si>
    <t>Calculation of the interpolated risk-free rate</t>
  </si>
  <si>
    <t>Calculation of the interpolated bid to bid spread between corporate bonds and New Zealand government bonds</t>
  </si>
  <si>
    <t>Calculation of the risk-free rate</t>
  </si>
  <si>
    <t>Calculation of the debt premium</t>
  </si>
  <si>
    <t>Un-weighted arithmetic average of the daily spreads</t>
  </si>
  <si>
    <t>Interpolated debt premium (5 years)</t>
  </si>
  <si>
    <r>
      <rPr>
        <b/>
        <sz val="11"/>
        <color indexed="8"/>
        <rFont val="Calibri"/>
        <family val="2"/>
      </rPr>
      <t>Note:</t>
    </r>
    <r>
      <rPr>
        <sz val="11"/>
        <color theme="1"/>
        <rFont val="Calibri"/>
        <family val="2"/>
        <scheme val="minor"/>
      </rPr>
      <t xml:space="preserve"> Cells are left blank where there is insufficient data to linearly interpolate the debt premium.</t>
    </r>
  </si>
  <si>
    <t>In this case, the yield on the bond with the closest match to the required term to maturity is used when estimating the debt premium.</t>
  </si>
  <si>
    <t>The risk-free rate is:</t>
  </si>
  <si>
    <t>WACCs are estimated as at</t>
  </si>
  <si>
    <t>Raw data from Bloomberg on bid yield to maturity for vanilla NZ$ denominated corporate bonds</t>
  </si>
  <si>
    <t>CIAL</t>
  </si>
  <si>
    <t>Calculation of risk-free rate and debt premiums for the October 2011 WACC determination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</si>
</sst>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"/>
    </font>
    <font>
      <sz val="10"/>
      <name val="Arial"/>
      <family val="2"/>
    </font>
    <font>
      <sz val="10"/>
      <name val="Arial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4">
    <xf numFmtId="0" fontId="0" fillId="0" borderId="0"/>
    <xf numFmtId="0" fontId="2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35">
    <xf numFmtId="0" fontId="0" fillId="0" borderId="0" xfId="0"/>
    <xf numFmtId="1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0" fillId="0" borderId="3" xfId="0" applyBorder="1"/>
    <xf numFmtId="0" fontId="0" fillId="0" borderId="0" xfId="0" applyBorder="1"/>
    <xf numFmtId="0" fontId="0" fillId="0" borderId="8" xfId="0" applyBorder="1"/>
    <xf numFmtId="0" fontId="8" fillId="0" borderId="0" xfId="0" applyFont="1"/>
    <xf numFmtId="0" fontId="0" fillId="0" borderId="0" xfId="0" applyAlignment="1">
      <alignment horizontal="right"/>
    </xf>
    <xf numFmtId="0" fontId="0" fillId="0" borderId="0" xfId="0" applyFill="1"/>
    <xf numFmtId="0" fontId="8" fillId="0" borderId="0" xfId="0" applyFont="1" applyAlignment="1">
      <alignment horizontal="right"/>
    </xf>
    <xf numFmtId="164" fontId="7" fillId="0" borderId="0" xfId="2" applyFont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14" fontId="0" fillId="0" borderId="15" xfId="0" applyNumberFormat="1" applyBorder="1"/>
    <xf numFmtId="14" fontId="0" fillId="0" borderId="11" xfId="0" applyNumberFormat="1" applyBorder="1"/>
    <xf numFmtId="14" fontId="0" fillId="0" borderId="12" xfId="0" applyNumberFormat="1" applyBorder="1"/>
    <xf numFmtId="14" fontId="0" fillId="0" borderId="10" xfId="0" applyNumberFormat="1" applyBorder="1" applyAlignment="1">
      <alignment horizontal="right"/>
    </xf>
    <xf numFmtId="14" fontId="0" fillId="0" borderId="0" xfId="0" applyNumberFormat="1" applyFill="1" applyBorder="1" applyAlignment="1">
      <alignment horizontal="right"/>
    </xf>
    <xf numFmtId="14" fontId="0" fillId="0" borderId="8" xfId="0" applyNumberFormat="1" applyBorder="1"/>
    <xf numFmtId="14" fontId="0" fillId="0" borderId="9" xfId="0" applyNumberFormat="1" applyBorder="1"/>
    <xf numFmtId="14" fontId="0" fillId="0" borderId="9" xfId="0" applyNumberFormat="1" applyFill="1" applyBorder="1"/>
    <xf numFmtId="0" fontId="0" fillId="0" borderId="15" xfId="0" applyBorder="1"/>
    <xf numFmtId="165" fontId="0" fillId="0" borderId="13" xfId="0" applyNumberFormat="1" applyBorder="1"/>
    <xf numFmtId="165" fontId="0" fillId="0" borderId="5" xfId="0" applyNumberFormat="1" applyBorder="1"/>
    <xf numFmtId="165" fontId="0" fillId="0" borderId="6" xfId="0" applyNumberFormat="1" applyBorder="1"/>
    <xf numFmtId="165" fontId="0" fillId="0" borderId="7" xfId="0" applyNumberFormat="1" applyBorder="1"/>
    <xf numFmtId="165" fontId="0" fillId="0" borderId="0" xfId="0" applyNumberFormat="1" applyBorder="1"/>
    <xf numFmtId="165" fontId="0" fillId="0" borderId="8" xfId="0" applyNumberFormat="1" applyBorder="1"/>
    <xf numFmtId="165" fontId="0" fillId="0" borderId="11" xfId="0" applyNumberFormat="1" applyBorder="1"/>
    <xf numFmtId="165" fontId="0" fillId="0" borderId="9" xfId="0" applyNumberFormat="1" applyBorder="1"/>
    <xf numFmtId="165" fontId="0" fillId="0" borderId="10" xfId="0" applyNumberFormat="1" applyBorder="1"/>
    <xf numFmtId="165" fontId="0" fillId="0" borderId="14" xfId="0" applyNumberFormat="1" applyBorder="1"/>
    <xf numFmtId="165" fontId="0" fillId="0" borderId="15" xfId="0" applyNumberFormat="1" applyBorder="1"/>
    <xf numFmtId="165" fontId="0" fillId="0" borderId="12" xfId="0" applyNumberFormat="1" applyBorder="1"/>
    <xf numFmtId="2" fontId="9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wrapText="1"/>
    </xf>
    <xf numFmtId="165" fontId="0" fillId="0" borderId="0" xfId="0" applyNumberFormat="1" applyFont="1" applyBorder="1"/>
    <xf numFmtId="165" fontId="0" fillId="0" borderId="2" xfId="0" applyNumberFormat="1" applyBorder="1"/>
    <xf numFmtId="165" fontId="0" fillId="0" borderId="3" xfId="0" applyNumberFormat="1" applyFont="1" applyBorder="1"/>
    <xf numFmtId="165" fontId="8" fillId="0" borderId="0" xfId="0" applyNumberFormat="1" applyFont="1" applyBorder="1"/>
    <xf numFmtId="0" fontId="0" fillId="0" borderId="13" xfId="0" applyBorder="1" applyAlignment="1">
      <alignment horizontal="right"/>
    </xf>
    <xf numFmtId="165" fontId="0" fillId="5" borderId="7" xfId="0" applyNumberFormat="1" applyFill="1" applyBorder="1"/>
    <xf numFmtId="165" fontId="0" fillId="5" borderId="0" xfId="0" applyNumberFormat="1" applyFill="1" applyBorder="1"/>
    <xf numFmtId="165" fontId="0" fillId="5" borderId="8" xfId="0" applyNumberFormat="1" applyFill="1" applyBorder="1"/>
    <xf numFmtId="165" fontId="0" fillId="5" borderId="11" xfId="0" applyNumberFormat="1" applyFill="1" applyBorder="1"/>
    <xf numFmtId="165" fontId="0" fillId="5" borderId="9" xfId="0" applyNumberFormat="1" applyFill="1" applyBorder="1"/>
    <xf numFmtId="165" fontId="0" fillId="5" borderId="10" xfId="0" applyNumberFormat="1" applyFill="1" applyBorder="1"/>
    <xf numFmtId="165" fontId="0" fillId="5" borderId="15" xfId="0" applyNumberFormat="1" applyFill="1" applyBorder="1"/>
    <xf numFmtId="165" fontId="0" fillId="5" borderId="12" xfId="0" applyNumberFormat="1" applyFill="1" applyBorder="1"/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 wrapText="1"/>
    </xf>
    <xf numFmtId="165" fontId="8" fillId="0" borderId="0" xfId="0" applyNumberFormat="1" applyFont="1" applyBorder="1" applyAlignment="1">
      <alignment horizontal="center"/>
    </xf>
    <xf numFmtId="165" fontId="0" fillId="0" borderId="0" xfId="0" applyNumberFormat="1" applyFill="1" applyBorder="1"/>
    <xf numFmtId="2" fontId="8" fillId="0" borderId="0" xfId="0" applyNumberFormat="1" applyFont="1" applyFill="1" applyBorder="1" applyAlignment="1">
      <alignment horizontal="center"/>
    </xf>
    <xf numFmtId="14" fontId="0" fillId="0" borderId="0" xfId="0" applyNumberFormat="1" applyFont="1" applyFill="1" applyBorder="1"/>
    <xf numFmtId="165" fontId="0" fillId="0" borderId="3" xfId="0" applyNumberFormat="1" applyBorder="1"/>
    <xf numFmtId="165" fontId="0" fillId="0" borderId="4" xfId="0" applyNumberFormat="1" applyBorder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165" fontId="0" fillId="0" borderId="3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165" fontId="0" fillId="0" borderId="4" xfId="0" applyNumberFormat="1" applyBorder="1" applyAlignment="1">
      <alignment horizontal="right"/>
    </xf>
    <xf numFmtId="14" fontId="0" fillId="3" borderId="1" xfId="0" applyNumberFormat="1" applyFill="1" applyBorder="1"/>
    <xf numFmtId="0" fontId="0" fillId="0" borderId="0" xfId="0" applyFill="1" applyBorder="1" applyAlignment="1">
      <alignment horizontal="left"/>
    </xf>
    <xf numFmtId="0" fontId="10" fillId="0" borderId="0" xfId="0" applyFont="1"/>
    <xf numFmtId="0" fontId="0" fillId="0" borderId="8" xfId="0" applyFill="1" applyBorder="1"/>
    <xf numFmtId="14" fontId="11" fillId="0" borderId="0" xfId="17" applyNumberFormat="1" applyFont="1"/>
    <xf numFmtId="165" fontId="0" fillId="5" borderId="14" xfId="0" applyNumberFormat="1" applyFill="1" applyBorder="1"/>
    <xf numFmtId="14" fontId="0" fillId="0" borderId="12" xfId="0" applyNumberFormat="1" applyBorder="1" applyAlignment="1">
      <alignment horizontal="right"/>
    </xf>
    <xf numFmtId="165" fontId="0" fillId="5" borderId="13" xfId="0" applyNumberFormat="1" applyFill="1" applyBorder="1"/>
    <xf numFmtId="14" fontId="0" fillId="0" borderId="12" xfId="0" applyNumberFormat="1" applyFill="1" applyBorder="1"/>
    <xf numFmtId="0" fontId="0" fillId="0" borderId="0" xfId="0"/>
    <xf numFmtId="0" fontId="0" fillId="0" borderId="6" xfId="0" applyBorder="1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10" fillId="0" borderId="0" xfId="0" applyFont="1" applyBorder="1" applyAlignment="1">
      <alignment horizontal="center"/>
    </xf>
    <xf numFmtId="0" fontId="0" fillId="0" borderId="15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14" fontId="0" fillId="0" borderId="15" xfId="0" applyNumberFormat="1" applyFill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right"/>
    </xf>
    <xf numFmtId="2" fontId="8" fillId="0" borderId="0" xfId="0" applyNumberFormat="1" applyFont="1" applyBorder="1" applyAlignment="1"/>
    <xf numFmtId="2" fontId="9" fillId="0" borderId="0" xfId="0" applyNumberFormat="1" applyFont="1" applyBorder="1" applyAlignment="1"/>
    <xf numFmtId="14" fontId="8" fillId="0" borderId="0" xfId="0" applyNumberFormat="1" applyFont="1" applyBorder="1" applyAlignment="1">
      <alignment wrapText="1"/>
    </xf>
    <xf numFmtId="0" fontId="8" fillId="0" borderId="0" xfId="0" applyFont="1" applyBorder="1" applyAlignment="1"/>
    <xf numFmtId="165" fontId="0" fillId="0" borderId="4" xfId="0" applyNumberFormat="1" applyFont="1" applyBorder="1"/>
    <xf numFmtId="14" fontId="11" fillId="0" borderId="0" xfId="28" applyNumberFormat="1" applyFont="1" applyFill="1"/>
    <xf numFmtId="14" fontId="11" fillId="0" borderId="0" xfId="82" applyNumberFormat="1" applyFont="1"/>
    <xf numFmtId="14" fontId="0" fillId="0" borderId="8" xfId="0" applyNumberFormat="1" applyBorder="1" applyAlignment="1">
      <alignment horizontal="right" wrapText="1"/>
    </xf>
    <xf numFmtId="165" fontId="8" fillId="4" borderId="2" xfId="0" applyNumberFormat="1" applyFont="1" applyFill="1" applyBorder="1"/>
    <xf numFmtId="165" fontId="8" fillId="0" borderId="3" xfId="0" applyNumberFormat="1" applyFont="1" applyFill="1" applyBorder="1"/>
    <xf numFmtId="0" fontId="8" fillId="0" borderId="3" xfId="0" applyFont="1" applyBorder="1"/>
    <xf numFmtId="0" fontId="8" fillId="0" borderId="3" xfId="0" applyFont="1" applyFill="1" applyBorder="1"/>
    <xf numFmtId="0" fontId="8" fillId="0" borderId="4" xfId="0" applyFont="1" applyBorder="1"/>
    <xf numFmtId="0" fontId="8" fillId="0" borderId="1" xfId="0" applyFont="1" applyBorder="1"/>
    <xf numFmtId="165" fontId="8" fillId="2" borderId="3" xfId="0" applyNumberFormat="1" applyFont="1" applyFill="1" applyBorder="1"/>
    <xf numFmtId="165" fontId="8" fillId="0" borderId="2" xfId="0" applyNumberFormat="1" applyFont="1" applyFill="1" applyBorder="1"/>
    <xf numFmtId="0" fontId="8" fillId="0" borderId="2" xfId="0" applyNumberFormat="1" applyFont="1" applyFill="1" applyBorder="1"/>
    <xf numFmtId="165" fontId="0" fillId="3" borderId="7" xfId="0" applyNumberFormat="1" applyFont="1" applyFill="1" applyBorder="1"/>
    <xf numFmtId="165" fontId="0" fillId="3" borderId="11" xfId="0" applyNumberFormat="1" applyFont="1" applyFill="1" applyBorder="1"/>
    <xf numFmtId="165" fontId="0" fillId="3" borderId="12" xfId="0" applyNumberFormat="1" applyFont="1" applyFill="1" applyBorder="1"/>
    <xf numFmtId="165" fontId="7" fillId="3" borderId="15" xfId="0" applyNumberFormat="1" applyFont="1" applyFill="1" applyBorder="1"/>
    <xf numFmtId="165" fontId="7" fillId="3" borderId="7" xfId="0" applyNumberFormat="1" applyFont="1" applyFill="1" applyBorder="1"/>
    <xf numFmtId="165" fontId="7" fillId="3" borderId="14" xfId="0" applyNumberFormat="1" applyFont="1" applyFill="1" applyBorder="1"/>
    <xf numFmtId="165" fontId="7" fillId="3" borderId="12" xfId="0" applyNumberFormat="1" applyFont="1" applyFill="1" applyBorder="1"/>
    <xf numFmtId="165" fontId="7" fillId="3" borderId="11" xfId="0" applyNumberFormat="1" applyFont="1" applyFill="1" applyBorder="1"/>
    <xf numFmtId="165" fontId="7" fillId="3" borderId="9" xfId="0" applyNumberFormat="1" applyFont="1" applyFill="1" applyBorder="1"/>
    <xf numFmtId="0" fontId="7" fillId="3" borderId="12" xfId="0" applyFont="1" applyFill="1" applyBorder="1"/>
    <xf numFmtId="1" fontId="7" fillId="3" borderId="12" xfId="0" applyNumberFormat="1" applyFont="1" applyFill="1" applyBorder="1"/>
    <xf numFmtId="1" fontId="7" fillId="3" borderId="9" xfId="0" applyNumberFormat="1" applyFont="1" applyFill="1" applyBorder="1"/>
    <xf numFmtId="165" fontId="7" fillId="3" borderId="10" xfId="0" applyNumberFormat="1" applyFont="1" applyFill="1" applyBorder="1"/>
    <xf numFmtId="0" fontId="11" fillId="3" borderId="14" xfId="90" applyFont="1" applyFill="1" applyBorder="1"/>
    <xf numFmtId="0" fontId="11" fillId="3" borderId="0" xfId="91" applyFont="1" applyFill="1"/>
    <xf numFmtId="165" fontId="11" fillId="3" borderId="14" xfId="92" applyNumberFormat="1" applyFont="1" applyFill="1" applyBorder="1"/>
    <xf numFmtId="165" fontId="11" fillId="3" borderId="14" xfId="94" applyNumberFormat="1" applyFont="1" applyFill="1" applyBorder="1"/>
    <xf numFmtId="165" fontId="11" fillId="3" borderId="14" xfId="95" applyNumberFormat="1" applyFont="1" applyFill="1" applyBorder="1"/>
    <xf numFmtId="0" fontId="11" fillId="3" borderId="0" xfId="96" applyFont="1" applyFill="1"/>
    <xf numFmtId="0" fontId="11" fillId="3" borderId="14" xfId="97" applyFont="1" applyFill="1" applyBorder="1"/>
    <xf numFmtId="0" fontId="11" fillId="3" borderId="14" xfId="98" applyFont="1" applyFill="1" applyBorder="1"/>
    <xf numFmtId="165" fontId="11" fillId="3" borderId="14" xfId="99" applyNumberFormat="1" applyFont="1" applyFill="1" applyBorder="1"/>
    <xf numFmtId="0" fontId="11" fillId="3" borderId="13" xfId="100" applyFont="1" applyFill="1" applyBorder="1"/>
    <xf numFmtId="0" fontId="11" fillId="3" borderId="14" xfId="101" applyFont="1" applyFill="1" applyBorder="1"/>
    <xf numFmtId="0" fontId="11" fillId="3" borderId="13" xfId="102" applyFont="1" applyFill="1" applyBorder="1"/>
    <xf numFmtId="0" fontId="11" fillId="3" borderId="14" xfId="103" applyFont="1" applyFill="1" applyBorder="1"/>
    <xf numFmtId="0" fontId="11" fillId="3" borderId="14" xfId="104" applyFont="1" applyFill="1" applyBorder="1"/>
    <xf numFmtId="0" fontId="11" fillId="3" borderId="13" xfId="105" applyFont="1" applyFill="1" applyBorder="1"/>
    <xf numFmtId="0" fontId="11" fillId="3" borderId="14" xfId="106" applyFont="1" applyFill="1" applyBorder="1"/>
    <xf numFmtId="0" fontId="11" fillId="3" borderId="14" xfId="107" applyFont="1" applyFill="1" applyBorder="1"/>
    <xf numFmtId="165" fontId="11" fillId="3" borderId="14" xfId="108" applyNumberFormat="1" applyFont="1" applyFill="1" applyBorder="1"/>
    <xf numFmtId="165" fontId="11" fillId="3" borderId="14" xfId="109" applyNumberFormat="1" applyFont="1" applyFill="1" applyBorder="1"/>
    <xf numFmtId="165" fontId="11" fillId="3" borderId="14" xfId="110" applyNumberFormat="1" applyFont="1" applyFill="1" applyBorder="1"/>
    <xf numFmtId="165" fontId="11" fillId="3" borderId="14" xfId="111" applyNumberFormat="1" applyFont="1" applyFill="1" applyBorder="1"/>
    <xf numFmtId="165" fontId="11" fillId="3" borderId="14" xfId="112" applyNumberFormat="1" applyFont="1" applyFill="1" applyBorder="1"/>
    <xf numFmtId="165" fontId="11" fillId="3" borderId="6" xfId="113" applyNumberFormat="1" applyFont="1" applyFill="1" applyBorder="1"/>
    <xf numFmtId="165" fontId="11" fillId="3" borderId="14" xfId="114" applyNumberFormat="1" applyFont="1" applyFill="1" applyBorder="1"/>
    <xf numFmtId="165" fontId="11" fillId="3" borderId="14" xfId="115" applyNumberFormat="1" applyFont="1" applyFill="1" applyBorder="1"/>
    <xf numFmtId="165" fontId="11" fillId="3" borderId="14" xfId="116" applyNumberFormat="1" applyFont="1" applyFill="1" applyBorder="1"/>
    <xf numFmtId="165" fontId="11" fillId="3" borderId="14" xfId="117" applyNumberFormat="1" applyFont="1" applyFill="1" applyBorder="1"/>
    <xf numFmtId="165" fontId="11" fillId="3" borderId="14" xfId="118" applyNumberFormat="1" applyFont="1" applyFill="1" applyBorder="1"/>
    <xf numFmtId="165" fontId="11" fillId="3" borderId="6" xfId="119" applyNumberFormat="1" applyFont="1" applyFill="1" applyBorder="1"/>
    <xf numFmtId="165" fontId="11" fillId="3" borderId="14" xfId="120" applyNumberFormat="1" applyFont="1" applyFill="1" applyBorder="1"/>
    <xf numFmtId="165" fontId="11" fillId="3" borderId="14" xfId="121" applyNumberFormat="1" applyFont="1" applyFill="1" applyBorder="1"/>
    <xf numFmtId="165" fontId="11" fillId="3" borderId="14" xfId="122" applyNumberFormat="1" applyFont="1" applyFill="1" applyBorder="1"/>
    <xf numFmtId="165" fontId="11" fillId="3" borderId="14" xfId="123" applyNumberFormat="1" applyFont="1" applyFill="1" applyBorder="1"/>
    <xf numFmtId="165" fontId="11" fillId="3" borderId="14" xfId="124" applyNumberFormat="1" applyFont="1" applyFill="1" applyBorder="1"/>
    <xf numFmtId="165" fontId="11" fillId="3" borderId="14" xfId="125" applyNumberFormat="1" applyFont="1" applyFill="1" applyBorder="1"/>
    <xf numFmtId="165" fontId="11" fillId="3" borderId="14" xfId="126" applyNumberFormat="1" applyFont="1" applyFill="1" applyBorder="1"/>
    <xf numFmtId="165" fontId="11" fillId="3" borderId="14" xfId="127" applyNumberFormat="1" applyFont="1" applyFill="1" applyBorder="1"/>
    <xf numFmtId="165" fontId="11" fillId="3" borderId="14" xfId="128" applyNumberFormat="1" applyFont="1" applyFill="1" applyBorder="1"/>
    <xf numFmtId="165" fontId="11" fillId="3" borderId="14" xfId="129" applyNumberFormat="1" applyFont="1" applyFill="1" applyBorder="1"/>
    <xf numFmtId="165" fontId="11" fillId="3" borderId="14" xfId="130" applyNumberFormat="1" applyFont="1" applyFill="1" applyBorder="1"/>
    <xf numFmtId="165" fontId="11" fillId="3" borderId="14" xfId="131" applyNumberFormat="1" applyFont="1" applyFill="1" applyBorder="1"/>
    <xf numFmtId="0" fontId="11" fillId="3" borderId="15" xfId="90" applyFont="1" applyFill="1" applyBorder="1"/>
    <xf numFmtId="165" fontId="11" fillId="3" borderId="15" xfId="92" applyNumberFormat="1" applyFont="1" applyFill="1" applyBorder="1"/>
    <xf numFmtId="0" fontId="11" fillId="3" borderId="15" xfId="94" applyFont="1" applyFill="1" applyBorder="1"/>
    <xf numFmtId="0" fontId="11" fillId="3" borderId="15" xfId="95" applyFont="1" applyFill="1" applyBorder="1"/>
    <xf numFmtId="0" fontId="11" fillId="3" borderId="15" xfId="97" applyFont="1" applyFill="1" applyBorder="1"/>
    <xf numFmtId="0" fontId="11" fillId="3" borderId="15" xfId="98" applyFont="1" applyFill="1" applyBorder="1"/>
    <xf numFmtId="165" fontId="11" fillId="3" borderId="15" xfId="99" applyNumberFormat="1" applyFont="1" applyFill="1" applyBorder="1"/>
    <xf numFmtId="0" fontId="11" fillId="3" borderId="7" xfId="100" applyFont="1" applyFill="1" applyBorder="1"/>
    <xf numFmtId="0" fontId="11" fillId="3" borderId="15" xfId="101" applyFont="1" applyFill="1" applyBorder="1"/>
    <xf numFmtId="0" fontId="11" fillId="3" borderId="7" xfId="102" applyFont="1" applyFill="1" applyBorder="1"/>
    <xf numFmtId="0" fontId="11" fillId="3" borderId="15" xfId="103" applyFont="1" applyFill="1" applyBorder="1"/>
    <xf numFmtId="0" fontId="11" fillId="3" borderId="15" xfId="104" applyFont="1" applyFill="1" applyBorder="1"/>
    <xf numFmtId="0" fontId="11" fillId="3" borderId="7" xfId="105" applyFont="1" applyFill="1" applyBorder="1"/>
    <xf numFmtId="0" fontId="11" fillId="3" borderId="15" xfId="106" applyFont="1" applyFill="1" applyBorder="1"/>
    <xf numFmtId="0" fontId="11" fillId="3" borderId="15" xfId="107" applyFont="1" applyFill="1" applyBorder="1"/>
    <xf numFmtId="165" fontId="11" fillId="3" borderId="15" xfId="108" applyNumberFormat="1" applyFont="1" applyFill="1" applyBorder="1"/>
    <xf numFmtId="165" fontId="11" fillId="3" borderId="15" xfId="109" applyNumberFormat="1" applyFont="1" applyFill="1" applyBorder="1"/>
    <xf numFmtId="165" fontId="11" fillId="3" borderId="15" xfId="110" applyNumberFormat="1" applyFont="1" applyFill="1" applyBorder="1"/>
    <xf numFmtId="165" fontId="11" fillId="3" borderId="15" xfId="111" applyNumberFormat="1" applyFont="1" applyFill="1" applyBorder="1"/>
    <xf numFmtId="165" fontId="11" fillId="3" borderId="15" xfId="112" applyNumberFormat="1" applyFont="1" applyFill="1" applyBorder="1"/>
    <xf numFmtId="165" fontId="11" fillId="3" borderId="8" xfId="113" applyNumberFormat="1" applyFont="1" applyFill="1" applyBorder="1"/>
    <xf numFmtId="165" fontId="11" fillId="3" borderId="15" xfId="114" applyNumberFormat="1" applyFont="1" applyFill="1" applyBorder="1"/>
    <xf numFmtId="165" fontId="11" fillId="3" borderId="15" xfId="115" applyNumberFormat="1" applyFont="1" applyFill="1" applyBorder="1"/>
    <xf numFmtId="165" fontId="11" fillId="3" borderId="15" xfId="116" applyNumberFormat="1" applyFont="1" applyFill="1" applyBorder="1"/>
    <xf numFmtId="165" fontId="11" fillId="3" borderId="15" xfId="117" applyNumberFormat="1" applyFont="1" applyFill="1" applyBorder="1"/>
    <xf numFmtId="165" fontId="11" fillId="3" borderId="15" xfId="118" applyNumberFormat="1" applyFont="1" applyFill="1" applyBorder="1"/>
    <xf numFmtId="165" fontId="11" fillId="3" borderId="8" xfId="119" applyNumberFormat="1" applyFont="1" applyFill="1" applyBorder="1"/>
    <xf numFmtId="165" fontId="11" fillId="3" borderId="15" xfId="120" applyNumberFormat="1" applyFont="1" applyFill="1" applyBorder="1"/>
    <xf numFmtId="165" fontId="11" fillId="3" borderId="15" xfId="121" applyNumberFormat="1" applyFont="1" applyFill="1" applyBorder="1"/>
    <xf numFmtId="165" fontId="11" fillId="3" borderId="15" xfId="122" applyNumberFormat="1" applyFont="1" applyFill="1" applyBorder="1"/>
    <xf numFmtId="165" fontId="11" fillId="3" borderId="15" xfId="123" applyNumberFormat="1" applyFont="1" applyFill="1" applyBorder="1"/>
    <xf numFmtId="165" fontId="11" fillId="3" borderId="15" xfId="124" applyNumberFormat="1" applyFont="1" applyFill="1" applyBorder="1"/>
    <xf numFmtId="165" fontId="11" fillId="3" borderId="15" xfId="125" applyNumberFormat="1" applyFont="1" applyFill="1" applyBorder="1"/>
    <xf numFmtId="165" fontId="11" fillId="3" borderId="15" xfId="126" applyNumberFormat="1" applyFont="1" applyFill="1" applyBorder="1"/>
    <xf numFmtId="165" fontId="11" fillId="3" borderId="15" xfId="127" applyNumberFormat="1" applyFont="1" applyFill="1" applyBorder="1"/>
    <xf numFmtId="165" fontId="11" fillId="3" borderId="15" xfId="128" applyNumberFormat="1" applyFont="1" applyFill="1" applyBorder="1"/>
    <xf numFmtId="165" fontId="11" fillId="3" borderId="15" xfId="129" applyNumberFormat="1" applyFont="1" applyFill="1" applyBorder="1"/>
    <xf numFmtId="165" fontId="11" fillId="3" borderId="15" xfId="130" applyNumberFormat="1" applyFont="1" applyFill="1" applyBorder="1"/>
    <xf numFmtId="165" fontId="11" fillId="3" borderId="15" xfId="131" applyNumberFormat="1" applyFont="1" applyFill="1" applyBorder="1"/>
    <xf numFmtId="165" fontId="11" fillId="3" borderId="14" xfId="81" applyNumberFormat="1" applyFont="1" applyFill="1" applyBorder="1"/>
    <xf numFmtId="0" fontId="11" fillId="3" borderId="14" xfId="83" applyFont="1" applyFill="1" applyBorder="1"/>
    <xf numFmtId="0" fontId="11" fillId="3" borderId="14" xfId="84" applyFont="1" applyFill="1" applyBorder="1"/>
    <xf numFmtId="0" fontId="11" fillId="3" borderId="14" xfId="85" applyFont="1" applyFill="1" applyBorder="1"/>
    <xf numFmtId="0" fontId="11" fillId="3" borderId="15" xfId="86" applyFont="1" applyFill="1" applyBorder="1"/>
    <xf numFmtId="0" fontId="11" fillId="3" borderId="14" xfId="87" applyFont="1" applyFill="1" applyBorder="1"/>
    <xf numFmtId="165" fontId="11" fillId="3" borderId="15" xfId="81" applyNumberFormat="1" applyFont="1" applyFill="1" applyBorder="1"/>
    <xf numFmtId="0" fontId="11" fillId="3" borderId="15" xfId="83" applyFont="1" applyFill="1" applyBorder="1"/>
    <xf numFmtId="0" fontId="11" fillId="3" borderId="15" xfId="84" applyFont="1" applyFill="1" applyBorder="1"/>
    <xf numFmtId="0" fontId="11" fillId="3" borderId="15" xfId="85" applyFont="1" applyFill="1" applyBorder="1"/>
    <xf numFmtId="0" fontId="11" fillId="3" borderId="15" xfId="87" applyFont="1" applyFill="1" applyBorder="1"/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 wrapText="1"/>
    </xf>
    <xf numFmtId="14" fontId="8" fillId="0" borderId="3" xfId="0" applyNumberFormat="1" applyFont="1" applyBorder="1" applyAlignment="1">
      <alignment horizontal="center" wrapText="1"/>
    </xf>
    <xf numFmtId="14" fontId="8" fillId="0" borderId="4" xfId="0" applyNumberFormat="1" applyFont="1" applyBorder="1" applyAlignment="1">
      <alignment horizontal="center" wrapText="1"/>
    </xf>
    <xf numFmtId="0" fontId="0" fillId="0" borderId="3" xfId="0" applyFont="1" applyBorder="1"/>
    <xf numFmtId="2" fontId="8" fillId="4" borderId="3" xfId="0" applyNumberFormat="1" applyFont="1" applyFill="1" applyBorder="1"/>
    <xf numFmtId="165" fontId="8" fillId="0" borderId="3" xfId="0" applyNumberFormat="1" applyFont="1" applyBorder="1"/>
    <xf numFmtId="165" fontId="8" fillId="0" borderId="4" xfId="0" applyNumberFormat="1" applyFont="1" applyBorder="1"/>
  </cellXfs>
  <cellStyles count="134">
    <cellStyle name="_x000a_bidires=100_x000d_" xfId="1"/>
    <cellStyle name="Comma" xfId="2" builtinId="3"/>
    <cellStyle name="Comma  - Style1" xfId="3"/>
    <cellStyle name="Curren - Style2" xfId="4"/>
    <cellStyle name="Normal" xfId="0" builtinId="0"/>
    <cellStyle name="Normal - Style3" xfId="5"/>
    <cellStyle name="Normal 10" xfId="6"/>
    <cellStyle name="Normal 100" xfId="109"/>
    <cellStyle name="Normal 101" xfId="110"/>
    <cellStyle name="Normal 102" xfId="111"/>
    <cellStyle name="Normal 103" xfId="112"/>
    <cellStyle name="Normal 104" xfId="113"/>
    <cellStyle name="Normal 105" xfId="114"/>
    <cellStyle name="Normal 106" xfId="115"/>
    <cellStyle name="Normal 107" xfId="116"/>
    <cellStyle name="Normal 108" xfId="117"/>
    <cellStyle name="Normal 109" xfId="118"/>
    <cellStyle name="Normal 11" xfId="7"/>
    <cellStyle name="Normal 110" xfId="119"/>
    <cellStyle name="Normal 111" xfId="120"/>
    <cellStyle name="Normal 112" xfId="121"/>
    <cellStyle name="Normal 113" xfId="122"/>
    <cellStyle name="Normal 114" xfId="123"/>
    <cellStyle name="Normal 115" xfId="124"/>
    <cellStyle name="Normal 116" xfId="125"/>
    <cellStyle name="Normal 117" xfId="126"/>
    <cellStyle name="Normal 118" xfId="127"/>
    <cellStyle name="Normal 119" xfId="128"/>
    <cellStyle name="Normal 12" xfId="8"/>
    <cellStyle name="Normal 120" xfId="129"/>
    <cellStyle name="Normal 121" xfId="130"/>
    <cellStyle name="Normal 122" xfId="131"/>
    <cellStyle name="Normal 123" xfId="132"/>
    <cellStyle name="Normal 124" xfId="133"/>
    <cellStyle name="Normal 13" xfId="9"/>
    <cellStyle name="Normal 14" xfId="10"/>
    <cellStyle name="Normal 15" xfId="11"/>
    <cellStyle name="Normal 16" xfId="12"/>
    <cellStyle name="Normal 17" xfId="26"/>
    <cellStyle name="Normal 18" xfId="27"/>
    <cellStyle name="Normal 19" xfId="28"/>
    <cellStyle name="Normal 2" xfId="13"/>
    <cellStyle name="Normal 2 2" xfId="14"/>
    <cellStyle name="Normal 20" xfId="29"/>
    <cellStyle name="Normal 21" xfId="30"/>
    <cellStyle name="Normal 22" xfId="31"/>
    <cellStyle name="Normal 23" xfId="32"/>
    <cellStyle name="Normal 24" xfId="33"/>
    <cellStyle name="Normal 25" xfId="34"/>
    <cellStyle name="Normal 26" xfId="35"/>
    <cellStyle name="Normal 27" xfId="36"/>
    <cellStyle name="Normal 28" xfId="37"/>
    <cellStyle name="Normal 29" xfId="38"/>
    <cellStyle name="Normal 3" xfId="15"/>
    <cellStyle name="Normal 30" xfId="39"/>
    <cellStyle name="Normal 31" xfId="40"/>
    <cellStyle name="Normal 32" xfId="41"/>
    <cellStyle name="Normal 33" xfId="42"/>
    <cellStyle name="Normal 34" xfId="43"/>
    <cellStyle name="Normal 35" xfId="44"/>
    <cellStyle name="Normal 36" xfId="45"/>
    <cellStyle name="Normal 37" xfId="46"/>
    <cellStyle name="Normal 38" xfId="47"/>
    <cellStyle name="Normal 39" xfId="48"/>
    <cellStyle name="Normal 4" xfId="16"/>
    <cellStyle name="Normal 40" xfId="49"/>
    <cellStyle name="Normal 41" xfId="50"/>
    <cellStyle name="Normal 42" xfId="51"/>
    <cellStyle name="Normal 43" xfId="52"/>
    <cellStyle name="Normal 44" xfId="53"/>
    <cellStyle name="Normal 45" xfId="54"/>
    <cellStyle name="Normal 46" xfId="55"/>
    <cellStyle name="Normal 47" xfId="56"/>
    <cellStyle name="Normal 48" xfId="57"/>
    <cellStyle name="Normal 49" xfId="58"/>
    <cellStyle name="Normal 5" xfId="17"/>
    <cellStyle name="Normal 50" xfId="59"/>
    <cellStyle name="Normal 51" xfId="60"/>
    <cellStyle name="Normal 52" xfId="61"/>
    <cellStyle name="Normal 53" xfId="62"/>
    <cellStyle name="Normal 54" xfId="63"/>
    <cellStyle name="Normal 55" xfId="64"/>
    <cellStyle name="Normal 56" xfId="65"/>
    <cellStyle name="Normal 57" xfId="66"/>
    <cellStyle name="Normal 58" xfId="67"/>
    <cellStyle name="Normal 59" xfId="68"/>
    <cellStyle name="Normal 6" xfId="18"/>
    <cellStyle name="Normal 60" xfId="69"/>
    <cellStyle name="Normal 61" xfId="70"/>
    <cellStyle name="Normal 62" xfId="71"/>
    <cellStyle name="Normal 63" xfId="72"/>
    <cellStyle name="Normal 64" xfId="73"/>
    <cellStyle name="Normal 65" xfId="74"/>
    <cellStyle name="Normal 66" xfId="75"/>
    <cellStyle name="Normal 67" xfId="76"/>
    <cellStyle name="Normal 68" xfId="77"/>
    <cellStyle name="Normal 69" xfId="78"/>
    <cellStyle name="Normal 7" xfId="19"/>
    <cellStyle name="Normal 70" xfId="79"/>
    <cellStyle name="Normal 71" xfId="80"/>
    <cellStyle name="Normal 72" xfId="81"/>
    <cellStyle name="Normal 73" xfId="82"/>
    <cellStyle name="Normal 74" xfId="83"/>
    <cellStyle name="Normal 75" xfId="84"/>
    <cellStyle name="Normal 76" xfId="85"/>
    <cellStyle name="Normal 77" xfId="86"/>
    <cellStyle name="Normal 78" xfId="87"/>
    <cellStyle name="Normal 79" xfId="88"/>
    <cellStyle name="Normal 8" xfId="20"/>
    <cellStyle name="Normal 80" xfId="89"/>
    <cellStyle name="Normal 81" xfId="90"/>
    <cellStyle name="Normal 82" xfId="91"/>
    <cellStyle name="Normal 83" xfId="92"/>
    <cellStyle name="Normal 84" xfId="93"/>
    <cellStyle name="Normal 85" xfId="94"/>
    <cellStyle name="Normal 86" xfId="95"/>
    <cellStyle name="Normal 87" xfId="96"/>
    <cellStyle name="Normal 88" xfId="97"/>
    <cellStyle name="Normal 89" xfId="98"/>
    <cellStyle name="Normal 9" xfId="21"/>
    <cellStyle name="Normal 90" xfId="99"/>
    <cellStyle name="Normal 91" xfId="100"/>
    <cellStyle name="Normal 92" xfId="101"/>
    <cellStyle name="Normal 93" xfId="102"/>
    <cellStyle name="Normal 94" xfId="103"/>
    <cellStyle name="Normal 95" xfId="104"/>
    <cellStyle name="Normal 96" xfId="105"/>
    <cellStyle name="Normal 97" xfId="106"/>
    <cellStyle name="Normal 98" xfId="107"/>
    <cellStyle name="Normal 99" xfId="108"/>
    <cellStyle name="Percent 2" xfId="22"/>
    <cellStyle name="Percent 2 2" xfId="23"/>
    <cellStyle name="Percent 3" xfId="24"/>
    <cellStyle name="Style 1" xfId="25"/>
  </cellStyles>
  <dxfs count="0"/>
  <tableStyles count="0" defaultTableStyle="TableStyleMedium9" defaultPivotStyle="PivotStyleLight16"/>
  <colors>
    <mruColors>
      <color rgb="FFFFFF99"/>
      <color rgb="FFFFCC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04"/>
  <sheetViews>
    <sheetView showGridLines="0" tabSelected="1" zoomScale="85" zoomScaleNormal="85" workbookViewId="0"/>
  </sheetViews>
  <sheetFormatPr defaultRowHeight="15" x14ac:dyDescent="0.25"/>
  <cols>
    <col min="1" max="1" width="15.140625" customWidth="1"/>
    <col min="2" max="2" width="10.7109375" customWidth="1"/>
    <col min="3" max="3" width="11" customWidth="1"/>
    <col min="4" max="4" width="14.28515625" customWidth="1"/>
    <col min="5" max="5" width="15.7109375" customWidth="1"/>
    <col min="6" max="6" width="16.5703125" customWidth="1"/>
    <col min="7" max="7" width="14.7109375" style="76" customWidth="1"/>
    <col min="8" max="8" width="16.140625" customWidth="1"/>
    <col min="9" max="9" width="17" customWidth="1"/>
    <col min="10" max="10" width="11.85546875" style="76" customWidth="1"/>
    <col min="11" max="11" width="5.140625" customWidth="1"/>
    <col min="12" max="12" width="14.140625" customWidth="1"/>
    <col min="13" max="13" width="12.28515625" customWidth="1"/>
    <col min="14" max="14" width="11.42578125" customWidth="1"/>
    <col min="15" max="15" width="10.7109375" bestFit="1" customWidth="1"/>
    <col min="16" max="17" width="10.7109375" customWidth="1"/>
    <col min="18" max="20" width="11.28515625" customWidth="1"/>
    <col min="21" max="21" width="10.7109375" customWidth="1"/>
    <col min="22" max="22" width="13.140625" customWidth="1"/>
    <col min="23" max="23" width="10.7109375" style="76" customWidth="1"/>
    <col min="24" max="24" width="11.28515625" customWidth="1"/>
    <col min="25" max="25" width="10.7109375" bestFit="1" customWidth="1"/>
    <col min="26" max="26" width="10.7109375" customWidth="1"/>
    <col min="27" max="27" width="11.5703125" customWidth="1"/>
    <col min="28" max="28" width="10.7109375" customWidth="1"/>
    <col min="29" max="29" width="12.85546875" customWidth="1"/>
    <col min="30" max="30" width="13.28515625" customWidth="1"/>
    <col min="31" max="31" width="18.85546875" style="76" customWidth="1"/>
    <col min="32" max="32" width="13.7109375" style="76" customWidth="1"/>
    <col min="33" max="33" width="12.85546875" customWidth="1"/>
    <col min="34" max="34" width="11.140625" customWidth="1"/>
    <col min="35" max="35" width="14.42578125" style="76" customWidth="1"/>
    <col min="36" max="36" width="12.7109375" style="76" customWidth="1"/>
    <col min="37" max="37" width="12" customWidth="1"/>
    <col min="38" max="38" width="12.7109375" customWidth="1"/>
    <col min="39" max="39" width="16" customWidth="1"/>
    <col min="40" max="40" width="15.42578125" customWidth="1"/>
    <col min="41" max="41" width="16" customWidth="1"/>
    <col min="42" max="42" width="12.140625" customWidth="1"/>
    <col min="43" max="43" width="14.7109375" customWidth="1"/>
    <col min="44" max="45" width="13.5703125" customWidth="1"/>
    <col min="46" max="46" width="12.140625" customWidth="1"/>
    <col min="47" max="47" width="12.5703125" customWidth="1"/>
    <col min="48" max="48" width="13.5703125" customWidth="1"/>
    <col min="49" max="49" width="10.7109375" bestFit="1" customWidth="1"/>
    <col min="50" max="50" width="10.7109375" customWidth="1"/>
    <col min="51" max="53" width="11.85546875" customWidth="1"/>
    <col min="54" max="54" width="11.5703125" customWidth="1"/>
    <col min="55" max="55" width="11.85546875" customWidth="1"/>
    <col min="56" max="56" width="11.140625" customWidth="1"/>
    <col min="57" max="57" width="12.85546875" customWidth="1"/>
  </cols>
  <sheetData>
    <row r="1" spans="1:57" ht="18.75" x14ac:dyDescent="0.3">
      <c r="A1" s="69" t="s">
        <v>31</v>
      </c>
    </row>
    <row r="2" spans="1:57" ht="7.5" customHeight="1" x14ac:dyDescent="0.25"/>
    <row r="3" spans="1:57" x14ac:dyDescent="0.25">
      <c r="A3" t="s">
        <v>28</v>
      </c>
      <c r="C3" s="67">
        <v>40817</v>
      </c>
    </row>
    <row r="4" spans="1:57" ht="6" customHeight="1" x14ac:dyDescent="0.25"/>
    <row r="5" spans="1:57" ht="18.75" x14ac:dyDescent="0.3">
      <c r="B5" s="216" t="s">
        <v>21</v>
      </c>
      <c r="C5" s="217"/>
      <c r="D5" s="217"/>
      <c r="E5" s="217"/>
      <c r="F5" s="217"/>
      <c r="G5" s="217"/>
      <c r="H5" s="217"/>
      <c r="I5" s="218"/>
      <c r="J5" s="81"/>
      <c r="M5" s="216" t="s">
        <v>22</v>
      </c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8"/>
    </row>
    <row r="6" spans="1:57" ht="7.5" customHeight="1" x14ac:dyDescent="0.25">
      <c r="J6" s="78"/>
    </row>
    <row r="7" spans="1:57" x14ac:dyDescent="0.25">
      <c r="A7" s="25"/>
      <c r="B7" s="219" t="s">
        <v>17</v>
      </c>
      <c r="C7" s="220"/>
      <c r="D7" s="220"/>
      <c r="E7" s="220"/>
      <c r="F7" s="220"/>
      <c r="G7" s="220"/>
      <c r="H7" s="220"/>
      <c r="I7" s="221"/>
      <c r="J7" s="92"/>
      <c r="K7" s="53"/>
      <c r="M7" s="219" t="s">
        <v>29</v>
      </c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1"/>
    </row>
    <row r="8" spans="1:57" s="9" customFormat="1" x14ac:dyDescent="0.25">
      <c r="A8" s="70"/>
      <c r="B8" s="13" t="s">
        <v>0</v>
      </c>
      <c r="C8" s="82" t="s">
        <v>0</v>
      </c>
      <c r="D8" s="83" t="s">
        <v>0</v>
      </c>
      <c r="E8" s="82" t="s">
        <v>0</v>
      </c>
      <c r="F8" s="84" t="s">
        <v>0</v>
      </c>
      <c r="G8" s="84" t="s">
        <v>0</v>
      </c>
      <c r="H8" s="84" t="s">
        <v>0</v>
      </c>
      <c r="I8" s="16" t="s">
        <v>0</v>
      </c>
      <c r="J8" s="13"/>
      <c r="K8" s="13"/>
      <c r="M8" s="83" t="s">
        <v>1</v>
      </c>
      <c r="N8" s="83" t="s">
        <v>1</v>
      </c>
      <c r="O8" s="82" t="s">
        <v>1</v>
      </c>
      <c r="P8" s="82" t="s">
        <v>1</v>
      </c>
      <c r="Q8" s="13" t="s">
        <v>1</v>
      </c>
      <c r="R8" s="82" t="s">
        <v>2</v>
      </c>
      <c r="S8" s="13" t="s">
        <v>2</v>
      </c>
      <c r="T8" s="82" t="s">
        <v>2</v>
      </c>
      <c r="U8" s="82" t="s">
        <v>2</v>
      </c>
      <c r="V8" s="82" t="s">
        <v>2</v>
      </c>
      <c r="W8" s="13" t="s">
        <v>2</v>
      </c>
      <c r="X8" s="82" t="s">
        <v>3</v>
      </c>
      <c r="Y8" s="82" t="s">
        <v>3</v>
      </c>
      <c r="Z8" s="13" t="s">
        <v>3</v>
      </c>
      <c r="AA8" s="82" t="s">
        <v>3</v>
      </c>
      <c r="AB8" s="82" t="s">
        <v>3</v>
      </c>
      <c r="AC8" s="13" t="s">
        <v>4</v>
      </c>
      <c r="AD8" s="82" t="s">
        <v>5</v>
      </c>
      <c r="AE8" s="82" t="s">
        <v>5</v>
      </c>
      <c r="AF8" s="82" t="s">
        <v>5</v>
      </c>
      <c r="AG8" s="13" t="s">
        <v>6</v>
      </c>
      <c r="AH8" s="82" t="s">
        <v>6</v>
      </c>
      <c r="AI8" s="82" t="s">
        <v>6</v>
      </c>
      <c r="AJ8" s="82" t="s">
        <v>6</v>
      </c>
      <c r="AK8" s="13" t="s">
        <v>7</v>
      </c>
      <c r="AL8" s="82" t="s">
        <v>7</v>
      </c>
      <c r="AM8" s="82" t="s">
        <v>7</v>
      </c>
      <c r="AN8" s="13" t="s">
        <v>7</v>
      </c>
      <c r="AO8" s="82" t="s">
        <v>8</v>
      </c>
      <c r="AP8" s="13" t="s">
        <v>8</v>
      </c>
      <c r="AQ8" s="82" t="s">
        <v>8</v>
      </c>
      <c r="AR8" s="13" t="s">
        <v>9</v>
      </c>
      <c r="AS8" s="82" t="s">
        <v>9</v>
      </c>
      <c r="AT8" s="82" t="s">
        <v>9</v>
      </c>
      <c r="AU8" s="82" t="s">
        <v>9</v>
      </c>
      <c r="AV8" s="13" t="s">
        <v>9</v>
      </c>
      <c r="AW8" s="82" t="s">
        <v>10</v>
      </c>
      <c r="AX8" s="82" t="s">
        <v>10</v>
      </c>
      <c r="AY8" s="21" t="s">
        <v>12</v>
      </c>
      <c r="AZ8" s="82" t="s">
        <v>12</v>
      </c>
      <c r="BA8" s="13" t="s">
        <v>12</v>
      </c>
      <c r="BB8" s="82" t="s">
        <v>13</v>
      </c>
      <c r="BC8" s="84" t="s">
        <v>13</v>
      </c>
      <c r="BD8" s="82" t="s">
        <v>30</v>
      </c>
      <c r="BE8" s="16" t="s">
        <v>30</v>
      </c>
    </row>
    <row r="9" spans="1:57" x14ac:dyDescent="0.25">
      <c r="A9" s="17"/>
      <c r="B9" s="23">
        <v>40862</v>
      </c>
      <c r="C9" s="19">
        <v>41379</v>
      </c>
      <c r="D9" s="18">
        <v>42109</v>
      </c>
      <c r="E9" s="19">
        <v>43084</v>
      </c>
      <c r="F9" s="20">
        <v>43539</v>
      </c>
      <c r="G9" s="20">
        <v>43936</v>
      </c>
      <c r="H9" s="73">
        <v>44331</v>
      </c>
      <c r="I9" s="20">
        <v>45031</v>
      </c>
      <c r="J9" s="21"/>
      <c r="K9" s="21"/>
      <c r="M9" s="18">
        <v>42315</v>
      </c>
      <c r="N9" s="18">
        <v>42592</v>
      </c>
      <c r="O9" s="19">
        <v>42689</v>
      </c>
      <c r="P9" s="19">
        <v>43025</v>
      </c>
      <c r="Q9" s="23">
        <v>43812</v>
      </c>
      <c r="R9" s="19">
        <v>41713</v>
      </c>
      <c r="S9" s="23">
        <v>42444</v>
      </c>
      <c r="T9" s="19">
        <v>42628</v>
      </c>
      <c r="U9" s="19">
        <v>43770</v>
      </c>
      <c r="V9" s="19">
        <v>44005</v>
      </c>
      <c r="W9" s="23">
        <v>44993</v>
      </c>
      <c r="X9" s="19">
        <v>41409</v>
      </c>
      <c r="Y9" s="19">
        <v>42655</v>
      </c>
      <c r="Z9" s="23">
        <v>43530</v>
      </c>
      <c r="AA9" s="19">
        <v>43872</v>
      </c>
      <c r="AB9" s="19">
        <v>44991</v>
      </c>
      <c r="AC9" s="23">
        <v>41927</v>
      </c>
      <c r="AD9" s="19">
        <v>41593</v>
      </c>
      <c r="AE9" s="19">
        <v>43993</v>
      </c>
      <c r="AF9" s="19">
        <v>44331</v>
      </c>
      <c r="AG9" s="23">
        <v>41774</v>
      </c>
      <c r="AH9" s="75">
        <v>42838</v>
      </c>
      <c r="AI9" s="75">
        <v>43244</v>
      </c>
      <c r="AJ9" s="75">
        <v>43978</v>
      </c>
      <c r="AK9" s="23">
        <v>41362</v>
      </c>
      <c r="AL9" s="19">
        <v>42184</v>
      </c>
      <c r="AM9" s="19">
        <v>43006</v>
      </c>
      <c r="AN9" s="23">
        <v>43454</v>
      </c>
      <c r="AO9" s="19">
        <v>42781</v>
      </c>
      <c r="AP9" s="23">
        <v>43781</v>
      </c>
      <c r="AQ9" s="19">
        <v>43992</v>
      </c>
      <c r="AR9" s="23">
        <v>41355</v>
      </c>
      <c r="AS9" s="19">
        <v>42170</v>
      </c>
      <c r="AT9" s="19">
        <v>42170</v>
      </c>
      <c r="AU9" s="19">
        <v>42451</v>
      </c>
      <c r="AV9" s="23">
        <v>43763</v>
      </c>
      <c r="AW9" s="19">
        <v>41967</v>
      </c>
      <c r="AX9" s="19">
        <v>42927</v>
      </c>
      <c r="AY9" s="24">
        <v>41750</v>
      </c>
      <c r="AZ9" s="19">
        <v>42073</v>
      </c>
      <c r="BA9" s="23">
        <v>42433</v>
      </c>
      <c r="BB9" s="19">
        <v>42079</v>
      </c>
      <c r="BC9" s="19">
        <v>42810</v>
      </c>
      <c r="BD9" s="19">
        <v>43805</v>
      </c>
      <c r="BE9" s="19">
        <v>44473</v>
      </c>
    </row>
    <row r="10" spans="1:57" x14ac:dyDescent="0.25">
      <c r="A10" s="94">
        <v>40787</v>
      </c>
      <c r="B10" s="106">
        <v>2.6509999999999998</v>
      </c>
      <c r="C10" s="106">
        <v>3.1349999999999998</v>
      </c>
      <c r="D10" s="199">
        <v>3.6549999999999998</v>
      </c>
      <c r="E10" s="200">
        <v>4.2389999999999999</v>
      </c>
      <c r="F10" s="201">
        <v>4.4210000000000003</v>
      </c>
      <c r="G10" s="202"/>
      <c r="H10" s="203">
        <v>4.593</v>
      </c>
      <c r="I10" s="204">
        <v>4.7039999999999997</v>
      </c>
      <c r="J10" s="56"/>
      <c r="K10" s="56"/>
      <c r="L10" s="58">
        <f t="shared" ref="L10:L29" si="0">A10</f>
        <v>40787</v>
      </c>
      <c r="M10" s="119">
        <v>5.5460000000000003</v>
      </c>
      <c r="N10" s="120">
        <v>5.859</v>
      </c>
      <c r="O10" s="121">
        <v>5.8579999999999997</v>
      </c>
      <c r="P10" s="122"/>
      <c r="Q10" s="123"/>
      <c r="R10" s="124">
        <v>4.883</v>
      </c>
      <c r="S10" s="125">
        <v>5.609</v>
      </c>
      <c r="T10" s="126">
        <v>5.74</v>
      </c>
      <c r="U10" s="127"/>
      <c r="V10" s="128">
        <v>6.093</v>
      </c>
      <c r="W10" s="129"/>
      <c r="X10" s="109"/>
      <c r="Y10" s="130">
        <v>5.7380000000000004</v>
      </c>
      <c r="Z10" s="131"/>
      <c r="AA10" s="132">
        <v>6.1349999999999998</v>
      </c>
      <c r="AB10" s="133"/>
      <c r="AC10" s="134">
        <v>5.2969999999999997</v>
      </c>
      <c r="AD10" s="110"/>
      <c r="AE10" s="135"/>
      <c r="AF10" s="136"/>
      <c r="AG10" s="137">
        <v>5.04</v>
      </c>
      <c r="AH10" s="138">
        <v>6.3609999999999998</v>
      </c>
      <c r="AI10" s="139"/>
      <c r="AJ10" s="140"/>
      <c r="AK10" s="111">
        <v>4.9850000000000003</v>
      </c>
      <c r="AL10" s="141">
        <v>5.702</v>
      </c>
      <c r="AM10" s="142">
        <v>6.2489999999999997</v>
      </c>
      <c r="AN10" s="143"/>
      <c r="AO10" s="144">
        <v>5.468</v>
      </c>
      <c r="AP10" s="145">
        <v>5.8860000000000001</v>
      </c>
      <c r="AQ10" s="146">
        <v>5.9569999999999999</v>
      </c>
      <c r="AR10" s="111">
        <v>5.0289999999999999</v>
      </c>
      <c r="AS10" s="147"/>
      <c r="AT10" s="148"/>
      <c r="AU10" s="149">
        <v>5.9390000000000001</v>
      </c>
      <c r="AV10" s="150"/>
      <c r="AW10" s="151">
        <v>5.0890000000000004</v>
      </c>
      <c r="AX10" s="152">
        <v>6.0359999999999996</v>
      </c>
      <c r="AY10" s="153">
        <v>4.58</v>
      </c>
      <c r="AZ10" s="154">
        <v>4.8689999999999998</v>
      </c>
      <c r="BA10" s="155">
        <v>5.1660000000000004</v>
      </c>
      <c r="BB10" s="156">
        <v>5.0049999999999999</v>
      </c>
      <c r="BC10" s="157">
        <v>5.8970000000000002</v>
      </c>
      <c r="BD10" s="158"/>
      <c r="BE10" s="159"/>
    </row>
    <row r="11" spans="1:57" x14ac:dyDescent="0.25">
      <c r="A11" s="95">
        <v>40788</v>
      </c>
      <c r="B11" s="106">
        <v>2.6339999999999999</v>
      </c>
      <c r="C11" s="106">
        <v>3.105</v>
      </c>
      <c r="D11" s="205">
        <v>3.6240000000000001</v>
      </c>
      <c r="E11" s="206">
        <v>4.2050000000000001</v>
      </c>
      <c r="F11" s="207">
        <v>4.3869999999999996</v>
      </c>
      <c r="G11" s="208"/>
      <c r="H11" s="203">
        <v>4.569</v>
      </c>
      <c r="I11" s="209">
        <v>4.6710000000000003</v>
      </c>
      <c r="J11" s="56"/>
      <c r="K11" s="56"/>
      <c r="L11" s="58">
        <f t="shared" si="0"/>
        <v>40788</v>
      </c>
      <c r="M11" s="160">
        <v>5.4859999999999998</v>
      </c>
      <c r="N11" s="120">
        <v>5.798</v>
      </c>
      <c r="O11" s="161">
        <v>5.798</v>
      </c>
      <c r="P11" s="162"/>
      <c r="Q11" s="163"/>
      <c r="R11" s="124">
        <v>4.8230000000000004</v>
      </c>
      <c r="S11" s="164">
        <v>5.5490000000000004</v>
      </c>
      <c r="T11" s="165">
        <v>5.6779999999999999</v>
      </c>
      <c r="U11" s="166"/>
      <c r="V11" s="167">
        <v>6.0380000000000003</v>
      </c>
      <c r="W11" s="168"/>
      <c r="X11" s="109"/>
      <c r="Y11" s="169">
        <v>5.6769999999999996</v>
      </c>
      <c r="Z11" s="170"/>
      <c r="AA11" s="171">
        <v>6.0810000000000004</v>
      </c>
      <c r="AB11" s="172"/>
      <c r="AC11" s="173">
        <v>5.2359999999999998</v>
      </c>
      <c r="AD11" s="110"/>
      <c r="AE11" s="174"/>
      <c r="AF11" s="175"/>
      <c r="AG11" s="176">
        <v>4.9800000000000004</v>
      </c>
      <c r="AH11" s="177">
        <v>6.3019999999999996</v>
      </c>
      <c r="AI11" s="178"/>
      <c r="AJ11" s="179"/>
      <c r="AK11" s="109">
        <v>4.9329999999999998</v>
      </c>
      <c r="AL11" s="180">
        <v>5.6420000000000003</v>
      </c>
      <c r="AM11" s="181">
        <v>6.1920000000000002</v>
      </c>
      <c r="AN11" s="182"/>
      <c r="AO11" s="183">
        <v>5.4109999999999996</v>
      </c>
      <c r="AP11" s="184">
        <v>5.8319999999999999</v>
      </c>
      <c r="AQ11" s="185">
        <v>5.9029999999999996</v>
      </c>
      <c r="AR11" s="109">
        <v>4.9779999999999998</v>
      </c>
      <c r="AS11" s="186"/>
      <c r="AT11" s="187"/>
      <c r="AU11" s="188">
        <v>5.8780000000000001</v>
      </c>
      <c r="AV11" s="189"/>
      <c r="AW11" s="190">
        <v>5.0270000000000001</v>
      </c>
      <c r="AX11" s="191">
        <v>5.9779999999999998</v>
      </c>
      <c r="AY11" s="192">
        <v>4.5199999999999996</v>
      </c>
      <c r="AZ11" s="193">
        <v>4.8079999999999998</v>
      </c>
      <c r="BA11" s="194">
        <v>5.1050000000000004</v>
      </c>
      <c r="BB11" s="195">
        <v>4.944</v>
      </c>
      <c r="BC11" s="196">
        <v>5.8380000000000001</v>
      </c>
      <c r="BD11" s="197"/>
      <c r="BE11" s="198"/>
    </row>
    <row r="12" spans="1:57" x14ac:dyDescent="0.25">
      <c r="A12" s="95">
        <v>40791</v>
      </c>
      <c r="B12" s="106">
        <v>2.6429999999999998</v>
      </c>
      <c r="C12" s="106">
        <v>3.0259999999999998</v>
      </c>
      <c r="D12" s="205">
        <v>3.5510000000000002</v>
      </c>
      <c r="E12" s="206">
        <v>4.1260000000000003</v>
      </c>
      <c r="F12" s="207">
        <v>4.3040000000000003</v>
      </c>
      <c r="G12" s="208"/>
      <c r="H12" s="203">
        <v>4.4790000000000001</v>
      </c>
      <c r="I12" s="209">
        <v>4.5670000000000002</v>
      </c>
      <c r="J12" s="56"/>
      <c r="K12" s="56"/>
      <c r="L12" s="58">
        <f t="shared" si="0"/>
        <v>40791</v>
      </c>
      <c r="M12" s="160">
        <v>5.4009999999999998</v>
      </c>
      <c r="N12" s="120">
        <v>5.7030000000000003</v>
      </c>
      <c r="O12" s="161">
        <v>5.6950000000000003</v>
      </c>
      <c r="P12" s="162"/>
      <c r="Q12" s="163"/>
      <c r="R12" s="124">
        <v>4.7530000000000001</v>
      </c>
      <c r="S12" s="164">
        <v>5.4530000000000003</v>
      </c>
      <c r="T12" s="165">
        <v>5.5759999999999996</v>
      </c>
      <c r="U12" s="166"/>
      <c r="V12" s="167">
        <v>5.9370000000000003</v>
      </c>
      <c r="W12" s="168"/>
      <c r="X12" s="109"/>
      <c r="Y12" s="169">
        <v>5.5750000000000002</v>
      </c>
      <c r="Z12" s="170"/>
      <c r="AA12" s="171">
        <v>5.9820000000000002</v>
      </c>
      <c r="AB12" s="172"/>
      <c r="AC12" s="173">
        <v>5.16</v>
      </c>
      <c r="AD12" s="110"/>
      <c r="AE12" s="174"/>
      <c r="AF12" s="175"/>
      <c r="AG12" s="176">
        <v>4.907</v>
      </c>
      <c r="AH12" s="177">
        <v>6.1970000000000001</v>
      </c>
      <c r="AI12" s="178"/>
      <c r="AJ12" s="179"/>
      <c r="AK12" s="109">
        <v>4.8890000000000002</v>
      </c>
      <c r="AL12" s="180">
        <v>5.56</v>
      </c>
      <c r="AM12" s="181">
        <v>6.0830000000000002</v>
      </c>
      <c r="AN12" s="182"/>
      <c r="AO12" s="183">
        <v>5.29</v>
      </c>
      <c r="AP12" s="184">
        <v>5.7110000000000003</v>
      </c>
      <c r="AQ12" s="185">
        <v>5.7770000000000001</v>
      </c>
      <c r="AR12" s="109">
        <v>4.9320000000000004</v>
      </c>
      <c r="AS12" s="186"/>
      <c r="AT12" s="187"/>
      <c r="AU12" s="188">
        <v>5.7859999999999996</v>
      </c>
      <c r="AV12" s="189"/>
      <c r="AW12" s="190">
        <v>4.9489999999999998</v>
      </c>
      <c r="AX12" s="191">
        <v>5.8680000000000003</v>
      </c>
      <c r="AY12" s="192">
        <v>4.4489999999999998</v>
      </c>
      <c r="AZ12" s="193">
        <v>4.7279999999999998</v>
      </c>
      <c r="BA12" s="194">
        <v>5.0140000000000002</v>
      </c>
      <c r="BB12" s="195">
        <v>4.8639999999999999</v>
      </c>
      <c r="BC12" s="196">
        <v>5.7320000000000002</v>
      </c>
      <c r="BD12" s="197"/>
      <c r="BE12" s="198"/>
    </row>
    <row r="13" spans="1:57" x14ac:dyDescent="0.25">
      <c r="A13" s="95">
        <v>40792</v>
      </c>
      <c r="B13" s="106">
        <v>2.6419999999999999</v>
      </c>
      <c r="C13" s="106">
        <v>2.9590000000000001</v>
      </c>
      <c r="D13" s="205">
        <v>3.4660000000000002</v>
      </c>
      <c r="E13" s="206">
        <v>4.0330000000000004</v>
      </c>
      <c r="F13" s="207">
        <v>4.202</v>
      </c>
      <c r="G13" s="208"/>
      <c r="H13" s="203">
        <v>4.3819999999999997</v>
      </c>
      <c r="I13" s="209">
        <v>4.492</v>
      </c>
      <c r="J13" s="56"/>
      <c r="K13" s="56"/>
      <c r="L13" s="58">
        <f t="shared" si="0"/>
        <v>40792</v>
      </c>
      <c r="M13" s="160">
        <v>5.3970000000000002</v>
      </c>
      <c r="N13" s="120">
        <v>5.742</v>
      </c>
      <c r="O13" s="161">
        <v>5.7060000000000004</v>
      </c>
      <c r="P13" s="162"/>
      <c r="Q13" s="163"/>
      <c r="R13" s="124">
        <v>4.7370000000000001</v>
      </c>
      <c r="S13" s="164">
        <v>5.4589999999999996</v>
      </c>
      <c r="T13" s="165">
        <v>5.5819999999999999</v>
      </c>
      <c r="U13" s="166"/>
      <c r="V13" s="167">
        <v>5.8710000000000004</v>
      </c>
      <c r="W13" s="168"/>
      <c r="X13" s="109"/>
      <c r="Y13" s="169">
        <v>5.5679999999999996</v>
      </c>
      <c r="Z13" s="170"/>
      <c r="AA13" s="171">
        <v>5.9039999999999999</v>
      </c>
      <c r="AB13" s="172"/>
      <c r="AC13" s="173">
        <v>5.1509999999999998</v>
      </c>
      <c r="AD13" s="110"/>
      <c r="AE13" s="174"/>
      <c r="AF13" s="175"/>
      <c r="AG13" s="176">
        <v>4.8949999999999996</v>
      </c>
      <c r="AH13" s="177">
        <v>6.1689999999999996</v>
      </c>
      <c r="AI13" s="178"/>
      <c r="AJ13" s="179"/>
      <c r="AK13" s="109">
        <v>4.88</v>
      </c>
      <c r="AL13" s="180">
        <v>5.556</v>
      </c>
      <c r="AM13" s="181">
        <v>6.0960000000000001</v>
      </c>
      <c r="AN13" s="182"/>
      <c r="AO13" s="183">
        <v>5.3280000000000003</v>
      </c>
      <c r="AP13" s="184">
        <v>5.67</v>
      </c>
      <c r="AQ13" s="185">
        <v>5.7489999999999997</v>
      </c>
      <c r="AR13" s="109">
        <v>4.9249999999999998</v>
      </c>
      <c r="AS13" s="186"/>
      <c r="AT13" s="187"/>
      <c r="AU13" s="188">
        <v>5.7889999999999997</v>
      </c>
      <c r="AV13" s="189"/>
      <c r="AW13" s="190">
        <v>4.9400000000000004</v>
      </c>
      <c r="AX13" s="191">
        <v>5.8319999999999999</v>
      </c>
      <c r="AY13" s="192">
        <v>4.4290000000000003</v>
      </c>
      <c r="AZ13" s="193">
        <v>4.7229999999999999</v>
      </c>
      <c r="BA13" s="194">
        <v>4.984</v>
      </c>
      <c r="BB13" s="195">
        <v>4.8579999999999997</v>
      </c>
      <c r="BC13" s="196">
        <v>5.7439999999999998</v>
      </c>
      <c r="BD13" s="197"/>
      <c r="BE13" s="198"/>
    </row>
    <row r="14" spans="1:57" x14ac:dyDescent="0.25">
      <c r="A14" s="95">
        <v>40793</v>
      </c>
      <c r="B14" s="106">
        <v>2.5979999999999999</v>
      </c>
      <c r="C14" s="106">
        <v>3.0049999999999999</v>
      </c>
      <c r="D14" s="205">
        <v>3.5110000000000001</v>
      </c>
      <c r="E14" s="206">
        <v>4.0890000000000004</v>
      </c>
      <c r="F14" s="207">
        <v>4.2750000000000004</v>
      </c>
      <c r="G14" s="208"/>
      <c r="H14" s="203">
        <v>4.4370000000000003</v>
      </c>
      <c r="I14" s="209">
        <v>4.57</v>
      </c>
      <c r="J14" s="56"/>
      <c r="K14" s="56"/>
      <c r="L14" s="58">
        <f t="shared" si="0"/>
        <v>40793</v>
      </c>
      <c r="M14" s="160">
        <v>5.3979999999999997</v>
      </c>
      <c r="N14" s="120">
        <v>5.7</v>
      </c>
      <c r="O14" s="161">
        <v>5.6959999999999997</v>
      </c>
      <c r="P14" s="162"/>
      <c r="Q14" s="163"/>
      <c r="R14" s="124">
        <v>4.7489999999999997</v>
      </c>
      <c r="S14" s="164">
        <v>5.4560000000000004</v>
      </c>
      <c r="T14" s="165">
        <v>5.5880000000000001</v>
      </c>
      <c r="U14" s="166"/>
      <c r="V14" s="167">
        <v>5.9470000000000001</v>
      </c>
      <c r="W14" s="168"/>
      <c r="X14" s="109"/>
      <c r="Y14" s="169">
        <v>5.5659999999999998</v>
      </c>
      <c r="Z14" s="170"/>
      <c r="AA14" s="171">
        <v>5.968</v>
      </c>
      <c r="AB14" s="172"/>
      <c r="AC14" s="173">
        <v>5.15</v>
      </c>
      <c r="AD14" s="110"/>
      <c r="AE14" s="174"/>
      <c r="AF14" s="175"/>
      <c r="AG14" s="176">
        <v>5.0039999999999996</v>
      </c>
      <c r="AH14" s="177">
        <v>6.1980000000000004</v>
      </c>
      <c r="AI14" s="178"/>
      <c r="AJ14" s="179"/>
      <c r="AK14" s="109">
        <v>4.9169999999999998</v>
      </c>
      <c r="AL14" s="180">
        <v>5.5529999999999999</v>
      </c>
      <c r="AM14" s="181">
        <v>6.0720000000000001</v>
      </c>
      <c r="AN14" s="182"/>
      <c r="AO14" s="183">
        <v>5.2869999999999999</v>
      </c>
      <c r="AP14" s="184">
        <v>5.7089999999999996</v>
      </c>
      <c r="AQ14" s="185">
        <v>5.7619999999999996</v>
      </c>
      <c r="AR14" s="109">
        <v>4.9530000000000003</v>
      </c>
      <c r="AS14" s="186"/>
      <c r="AT14" s="187"/>
      <c r="AU14" s="188">
        <v>5.7850000000000001</v>
      </c>
      <c r="AV14" s="189"/>
      <c r="AW14" s="190">
        <v>4.952</v>
      </c>
      <c r="AX14" s="191">
        <v>5.86</v>
      </c>
      <c r="AY14" s="192">
        <v>4.4569999999999999</v>
      </c>
      <c r="AZ14" s="193">
        <v>4.7370000000000001</v>
      </c>
      <c r="BA14" s="194">
        <v>5.0129999999999999</v>
      </c>
      <c r="BB14" s="195">
        <v>4.8719999999999999</v>
      </c>
      <c r="BC14" s="196">
        <v>5.7590000000000003</v>
      </c>
      <c r="BD14" s="197"/>
      <c r="BE14" s="198"/>
    </row>
    <row r="15" spans="1:57" x14ac:dyDescent="0.25">
      <c r="A15" s="95">
        <v>40794</v>
      </c>
      <c r="B15" s="106">
        <v>2.6139999999999999</v>
      </c>
      <c r="C15" s="106">
        <v>3.06</v>
      </c>
      <c r="D15" s="205">
        <v>3.5760000000000001</v>
      </c>
      <c r="E15" s="206">
        <v>4.1459999999999999</v>
      </c>
      <c r="F15" s="207">
        <v>4.3449999999999998</v>
      </c>
      <c r="G15" s="208"/>
      <c r="H15" s="203">
        <v>4.5149999999999997</v>
      </c>
      <c r="I15" s="209">
        <v>4.6719999999999997</v>
      </c>
      <c r="J15" s="56"/>
      <c r="K15" s="56"/>
      <c r="L15" s="58">
        <f t="shared" si="0"/>
        <v>40794</v>
      </c>
      <c r="M15" s="160">
        <v>5.3949999999999996</v>
      </c>
      <c r="N15" s="120">
        <v>5.71</v>
      </c>
      <c r="O15" s="161">
        <v>5.7080000000000002</v>
      </c>
      <c r="P15" s="162"/>
      <c r="Q15" s="163"/>
      <c r="R15" s="124">
        <v>4.7229999999999999</v>
      </c>
      <c r="S15" s="164">
        <v>5.4580000000000002</v>
      </c>
      <c r="T15" s="165">
        <v>5.5960000000000001</v>
      </c>
      <c r="U15" s="166"/>
      <c r="V15" s="167">
        <v>5.9710000000000001</v>
      </c>
      <c r="W15" s="168"/>
      <c r="X15" s="109"/>
      <c r="Y15" s="169">
        <v>5.5720000000000001</v>
      </c>
      <c r="Z15" s="170"/>
      <c r="AA15" s="171">
        <v>5.99</v>
      </c>
      <c r="AB15" s="172"/>
      <c r="AC15" s="173">
        <v>5.1340000000000003</v>
      </c>
      <c r="AD15" s="110"/>
      <c r="AE15" s="174"/>
      <c r="AF15" s="175"/>
      <c r="AG15" s="176">
        <v>4.9820000000000002</v>
      </c>
      <c r="AH15" s="177">
        <v>6.2089999999999996</v>
      </c>
      <c r="AI15" s="178"/>
      <c r="AJ15" s="179"/>
      <c r="AK15" s="109">
        <v>4.8869999999999996</v>
      </c>
      <c r="AL15" s="180">
        <v>5.5449999999999999</v>
      </c>
      <c r="AM15" s="181">
        <v>6.0860000000000003</v>
      </c>
      <c r="AN15" s="182"/>
      <c r="AO15" s="183">
        <v>5.2969999999999997</v>
      </c>
      <c r="AP15" s="184">
        <v>5.7290000000000001</v>
      </c>
      <c r="AQ15" s="185">
        <v>5.7850000000000001</v>
      </c>
      <c r="AR15" s="109">
        <v>4.923</v>
      </c>
      <c r="AS15" s="186"/>
      <c r="AT15" s="187"/>
      <c r="AU15" s="188">
        <v>5.7889999999999997</v>
      </c>
      <c r="AV15" s="189"/>
      <c r="AW15" s="190">
        <v>4.9359999999999999</v>
      </c>
      <c r="AX15" s="191">
        <v>5.8719999999999999</v>
      </c>
      <c r="AY15" s="192">
        <v>4.4320000000000004</v>
      </c>
      <c r="AZ15" s="193">
        <v>4.7240000000000002</v>
      </c>
      <c r="BA15" s="194">
        <v>5.0140000000000002</v>
      </c>
      <c r="BB15" s="195">
        <v>4.8579999999999997</v>
      </c>
      <c r="BC15" s="196">
        <v>5.7720000000000002</v>
      </c>
      <c r="BD15" s="197"/>
      <c r="BE15" s="198"/>
    </row>
    <row r="16" spans="1:57" x14ac:dyDescent="0.25">
      <c r="A16" s="95">
        <v>40795</v>
      </c>
      <c r="B16" s="106">
        <v>2.6059999999999999</v>
      </c>
      <c r="C16" s="106">
        <v>3.0550000000000002</v>
      </c>
      <c r="D16" s="205">
        <v>3.5750000000000002</v>
      </c>
      <c r="E16" s="206">
        <v>4.1479999999999997</v>
      </c>
      <c r="F16" s="207">
        <v>4.3490000000000002</v>
      </c>
      <c r="G16" s="208"/>
      <c r="H16" s="203">
        <v>4.5279999999999996</v>
      </c>
      <c r="I16" s="209">
        <v>4.6760000000000002</v>
      </c>
      <c r="J16" s="56"/>
      <c r="K16" s="56"/>
      <c r="L16" s="58">
        <f t="shared" si="0"/>
        <v>40795</v>
      </c>
      <c r="M16" s="160">
        <v>5.4050000000000002</v>
      </c>
      <c r="N16" s="120">
        <v>5.718</v>
      </c>
      <c r="O16" s="161">
        <v>5.7169999999999996</v>
      </c>
      <c r="P16" s="162"/>
      <c r="Q16" s="163"/>
      <c r="R16" s="124">
        <v>4.7309999999999999</v>
      </c>
      <c r="S16" s="164">
        <v>5.4669999999999996</v>
      </c>
      <c r="T16" s="165">
        <v>5.6070000000000002</v>
      </c>
      <c r="U16" s="166"/>
      <c r="V16" s="167">
        <v>5.9909999999999997</v>
      </c>
      <c r="W16" s="168"/>
      <c r="X16" s="109"/>
      <c r="Y16" s="169">
        <v>5.5810000000000004</v>
      </c>
      <c r="Z16" s="170"/>
      <c r="AA16" s="171">
        <v>6.0069999999999997</v>
      </c>
      <c r="AB16" s="172"/>
      <c r="AC16" s="173">
        <v>5.1379999999999999</v>
      </c>
      <c r="AD16" s="110"/>
      <c r="AE16" s="174"/>
      <c r="AF16" s="175"/>
      <c r="AG16" s="176">
        <v>4.9880000000000004</v>
      </c>
      <c r="AH16" s="177">
        <v>6.2210000000000001</v>
      </c>
      <c r="AI16" s="178"/>
      <c r="AJ16" s="179"/>
      <c r="AK16" s="109">
        <v>4.9020000000000001</v>
      </c>
      <c r="AL16" s="180">
        <v>5.5529999999999999</v>
      </c>
      <c r="AM16" s="181">
        <v>6.0979999999999999</v>
      </c>
      <c r="AN16" s="182"/>
      <c r="AO16" s="183">
        <v>5.3049999999999997</v>
      </c>
      <c r="AP16" s="184">
        <v>5.7450000000000001</v>
      </c>
      <c r="AQ16" s="185">
        <v>5.8</v>
      </c>
      <c r="AR16" s="109">
        <v>4.9379999999999997</v>
      </c>
      <c r="AS16" s="186"/>
      <c r="AT16" s="187"/>
      <c r="AU16" s="188">
        <v>5.7960000000000003</v>
      </c>
      <c r="AV16" s="189"/>
      <c r="AW16" s="190">
        <v>4.9420000000000002</v>
      </c>
      <c r="AX16" s="191">
        <v>5.8840000000000003</v>
      </c>
      <c r="AY16" s="192">
        <v>4.4390000000000001</v>
      </c>
      <c r="AZ16" s="193">
        <v>4.7309999999999999</v>
      </c>
      <c r="BA16" s="194">
        <v>5.024</v>
      </c>
      <c r="BB16" s="195">
        <v>4.867</v>
      </c>
      <c r="BC16" s="196">
        <v>5.782</v>
      </c>
      <c r="BD16" s="197"/>
      <c r="BE16" s="198"/>
    </row>
    <row r="17" spans="1:57" x14ac:dyDescent="0.25">
      <c r="A17" s="95">
        <v>40798</v>
      </c>
      <c r="B17" s="106">
        <v>2.617</v>
      </c>
      <c r="C17" s="106">
        <v>3.028</v>
      </c>
      <c r="D17" s="205">
        <v>3.5379999999999998</v>
      </c>
      <c r="E17" s="206">
        <v>4.1150000000000002</v>
      </c>
      <c r="F17" s="207">
        <v>4.3079999999999998</v>
      </c>
      <c r="G17" s="208"/>
      <c r="H17" s="203">
        <v>4.4950000000000001</v>
      </c>
      <c r="I17" s="209">
        <v>4.6280000000000001</v>
      </c>
      <c r="J17" s="56"/>
      <c r="K17" s="56"/>
      <c r="L17" s="58">
        <f t="shared" si="0"/>
        <v>40798</v>
      </c>
      <c r="M17" s="160">
        <v>5.3259999999999996</v>
      </c>
      <c r="N17" s="120">
        <v>5.64</v>
      </c>
      <c r="O17" s="161">
        <v>5.633</v>
      </c>
      <c r="P17" s="162"/>
      <c r="Q17" s="163"/>
      <c r="R17" s="124">
        <v>4.665</v>
      </c>
      <c r="S17" s="164">
        <v>5.3849999999999998</v>
      </c>
      <c r="T17" s="165">
        <v>5.5289999999999999</v>
      </c>
      <c r="U17" s="166"/>
      <c r="V17" s="167">
        <v>5.9139999999999997</v>
      </c>
      <c r="W17" s="168"/>
      <c r="X17" s="109"/>
      <c r="Y17" s="169">
        <v>5.4950000000000001</v>
      </c>
      <c r="Z17" s="170"/>
      <c r="AA17" s="171">
        <v>5.9240000000000004</v>
      </c>
      <c r="AB17" s="172"/>
      <c r="AC17" s="173">
        <v>5.0759999999999996</v>
      </c>
      <c r="AD17" s="110"/>
      <c r="AE17" s="174"/>
      <c r="AF17" s="175"/>
      <c r="AG17" s="176">
        <v>4.9269999999999996</v>
      </c>
      <c r="AH17" s="177">
        <v>6.1319999999999997</v>
      </c>
      <c r="AI17" s="178"/>
      <c r="AJ17" s="179"/>
      <c r="AK17" s="109">
        <v>4.8479999999999999</v>
      </c>
      <c r="AL17" s="180">
        <v>5.4809999999999999</v>
      </c>
      <c r="AM17" s="181">
        <v>6.0140000000000002</v>
      </c>
      <c r="AN17" s="182"/>
      <c r="AO17" s="183">
        <v>5.218</v>
      </c>
      <c r="AP17" s="184">
        <v>5.6550000000000002</v>
      </c>
      <c r="AQ17" s="185">
        <v>5.7110000000000003</v>
      </c>
      <c r="AR17" s="109">
        <v>4.883</v>
      </c>
      <c r="AS17" s="186"/>
      <c r="AT17" s="187"/>
      <c r="AU17" s="188">
        <v>5.7169999999999996</v>
      </c>
      <c r="AV17" s="189"/>
      <c r="AW17" s="190">
        <v>4.8719999999999999</v>
      </c>
      <c r="AX17" s="191">
        <v>5.7969999999999997</v>
      </c>
      <c r="AY17" s="192">
        <v>4.3719999999999999</v>
      </c>
      <c r="AZ17" s="193">
        <v>4.6689999999999996</v>
      </c>
      <c r="BA17" s="194">
        <v>4.9390000000000001</v>
      </c>
      <c r="BB17" s="195">
        <v>4.7880000000000003</v>
      </c>
      <c r="BC17" s="196">
        <v>5.6959999999999997</v>
      </c>
      <c r="BD17" s="197"/>
      <c r="BE17" s="198"/>
    </row>
    <row r="18" spans="1:57" x14ac:dyDescent="0.25">
      <c r="A18" s="95">
        <v>40799</v>
      </c>
      <c r="B18" s="106">
        <v>2.613</v>
      </c>
      <c r="C18" s="106">
        <v>3.0110000000000001</v>
      </c>
      <c r="D18" s="205">
        <v>3.5129999999999999</v>
      </c>
      <c r="E18" s="206">
        <v>4.09</v>
      </c>
      <c r="F18" s="207">
        <v>4.2839999999999998</v>
      </c>
      <c r="G18" s="208"/>
      <c r="H18" s="203">
        <v>4.468</v>
      </c>
      <c r="I18" s="209">
        <v>4.6130000000000004</v>
      </c>
      <c r="J18" s="56"/>
      <c r="K18" s="56"/>
      <c r="L18" s="58">
        <f t="shared" si="0"/>
        <v>40799</v>
      </c>
      <c r="M18" s="160">
        <v>5.3179999999999996</v>
      </c>
      <c r="N18" s="120">
        <v>5.6340000000000003</v>
      </c>
      <c r="O18" s="161">
        <v>5.6340000000000003</v>
      </c>
      <c r="P18" s="162"/>
      <c r="Q18" s="163"/>
      <c r="R18" s="124">
        <v>4.6669999999999998</v>
      </c>
      <c r="S18" s="164">
        <v>5.3710000000000004</v>
      </c>
      <c r="T18" s="165">
        <v>5.5010000000000003</v>
      </c>
      <c r="U18" s="166"/>
      <c r="V18" s="167">
        <v>5.8769999999999998</v>
      </c>
      <c r="W18" s="168"/>
      <c r="X18" s="109"/>
      <c r="Y18" s="169">
        <v>5.484</v>
      </c>
      <c r="Z18" s="170"/>
      <c r="AA18" s="171">
        <v>5.9039999999999999</v>
      </c>
      <c r="AB18" s="172"/>
      <c r="AC18" s="173">
        <v>5.0599999999999996</v>
      </c>
      <c r="AD18" s="110"/>
      <c r="AE18" s="174"/>
      <c r="AF18" s="175"/>
      <c r="AG18" s="176">
        <v>4.9690000000000003</v>
      </c>
      <c r="AH18" s="177">
        <v>6.1120000000000001</v>
      </c>
      <c r="AI18" s="178"/>
      <c r="AJ18" s="179"/>
      <c r="AK18" s="109">
        <v>4.8600000000000003</v>
      </c>
      <c r="AL18" s="180">
        <v>5.4710000000000001</v>
      </c>
      <c r="AM18" s="181">
        <v>5.9889999999999999</v>
      </c>
      <c r="AN18" s="182"/>
      <c r="AO18" s="183">
        <v>5.1929999999999996</v>
      </c>
      <c r="AP18" s="184">
        <v>5.6230000000000002</v>
      </c>
      <c r="AQ18" s="185">
        <v>5.6740000000000004</v>
      </c>
      <c r="AR18" s="109">
        <v>4.891</v>
      </c>
      <c r="AS18" s="186"/>
      <c r="AT18" s="187"/>
      <c r="AU18" s="188">
        <v>5.7009999999999996</v>
      </c>
      <c r="AV18" s="189"/>
      <c r="AW18" s="190">
        <v>4.8710000000000004</v>
      </c>
      <c r="AX18" s="191">
        <v>5.7789999999999999</v>
      </c>
      <c r="AY18" s="192">
        <v>4.3959999999999999</v>
      </c>
      <c r="AZ18" s="193">
        <v>4.6859999999999999</v>
      </c>
      <c r="BA18" s="194">
        <v>4.9530000000000003</v>
      </c>
      <c r="BB18" s="195">
        <v>4.7850000000000001</v>
      </c>
      <c r="BC18" s="196">
        <v>5.673</v>
      </c>
      <c r="BD18" s="197"/>
      <c r="BE18" s="198"/>
    </row>
    <row r="19" spans="1:57" x14ac:dyDescent="0.25">
      <c r="A19" s="95">
        <v>40800</v>
      </c>
      <c r="B19" s="106">
        <v>2.6059999999999999</v>
      </c>
      <c r="C19" s="106">
        <v>3.0190000000000001</v>
      </c>
      <c r="D19" s="205">
        <v>3.5179999999999998</v>
      </c>
      <c r="E19" s="206">
        <v>4.0910000000000002</v>
      </c>
      <c r="F19" s="207">
        <v>4.29</v>
      </c>
      <c r="G19" s="208"/>
      <c r="H19" s="203">
        <v>4.4729999999999999</v>
      </c>
      <c r="I19" s="209">
        <v>4.6189999999999998</v>
      </c>
      <c r="J19" s="56"/>
      <c r="K19" s="56"/>
      <c r="L19" s="58">
        <f t="shared" si="0"/>
        <v>40800</v>
      </c>
      <c r="M19" s="160">
        <v>5.3170000000000002</v>
      </c>
      <c r="N19" s="120">
        <v>5.6340000000000003</v>
      </c>
      <c r="O19" s="161">
        <v>5.6310000000000002</v>
      </c>
      <c r="P19" s="162"/>
      <c r="Q19" s="163"/>
      <c r="R19" s="124">
        <v>4.6760000000000002</v>
      </c>
      <c r="S19" s="164">
        <v>5.3710000000000004</v>
      </c>
      <c r="T19" s="165">
        <v>5.4960000000000004</v>
      </c>
      <c r="U19" s="166"/>
      <c r="V19" s="167">
        <v>5.8869999999999996</v>
      </c>
      <c r="W19" s="168"/>
      <c r="X19" s="109"/>
      <c r="Y19" s="169">
        <v>5.4779999999999998</v>
      </c>
      <c r="Z19" s="170"/>
      <c r="AA19" s="171">
        <v>5.91</v>
      </c>
      <c r="AB19" s="172"/>
      <c r="AC19" s="173">
        <v>5.0720000000000001</v>
      </c>
      <c r="AD19" s="110"/>
      <c r="AE19" s="174"/>
      <c r="AF19" s="175"/>
      <c r="AG19" s="176">
        <v>4.9790000000000001</v>
      </c>
      <c r="AH19" s="177">
        <v>6.1059999999999999</v>
      </c>
      <c r="AI19" s="178"/>
      <c r="AJ19" s="179"/>
      <c r="AK19" s="109">
        <v>4.8689999999999998</v>
      </c>
      <c r="AL19" s="180">
        <v>5.4740000000000002</v>
      </c>
      <c r="AM19" s="181">
        <v>5.9809999999999999</v>
      </c>
      <c r="AN19" s="182"/>
      <c r="AO19" s="183">
        <v>5.1749999999999998</v>
      </c>
      <c r="AP19" s="184">
        <v>5.6139999999999999</v>
      </c>
      <c r="AQ19" s="185">
        <v>5.6680000000000001</v>
      </c>
      <c r="AR19" s="109">
        <v>4.9009999999999998</v>
      </c>
      <c r="AS19" s="186"/>
      <c r="AT19" s="187"/>
      <c r="AU19" s="188">
        <v>5.7</v>
      </c>
      <c r="AV19" s="189"/>
      <c r="AW19" s="190">
        <v>4.88</v>
      </c>
      <c r="AX19" s="191">
        <v>5.7729999999999997</v>
      </c>
      <c r="AY19" s="192">
        <v>4.4080000000000004</v>
      </c>
      <c r="AZ19" s="193">
        <v>4.6909999999999998</v>
      </c>
      <c r="BA19" s="194">
        <v>4.9509999999999996</v>
      </c>
      <c r="BB19" s="195">
        <v>4.79</v>
      </c>
      <c r="BC19" s="196">
        <v>5.6680000000000001</v>
      </c>
      <c r="BD19" s="197"/>
      <c r="BE19" s="198"/>
    </row>
    <row r="20" spans="1:57" x14ac:dyDescent="0.25">
      <c r="A20" s="95">
        <v>40801</v>
      </c>
      <c r="B20" s="106">
        <v>2.5569999999999999</v>
      </c>
      <c r="C20" s="106">
        <v>2.9889999999999999</v>
      </c>
      <c r="D20" s="205">
        <v>3.4740000000000002</v>
      </c>
      <c r="E20" s="206">
        <v>4.0449999999999999</v>
      </c>
      <c r="F20" s="207">
        <v>4.2169999999999996</v>
      </c>
      <c r="G20" s="208"/>
      <c r="H20" s="203">
        <v>4.4249999999999998</v>
      </c>
      <c r="I20" s="209">
        <v>4.5549999999999997</v>
      </c>
      <c r="J20" s="56"/>
      <c r="K20" s="56"/>
      <c r="L20" s="58">
        <f t="shared" si="0"/>
        <v>40801</v>
      </c>
      <c r="M20" s="160">
        <v>5.2670000000000003</v>
      </c>
      <c r="N20" s="120">
        <v>5.57</v>
      </c>
      <c r="O20" s="161">
        <v>5.5659999999999998</v>
      </c>
      <c r="P20" s="162"/>
      <c r="Q20" s="163"/>
      <c r="R20" s="124">
        <v>4.6479999999999997</v>
      </c>
      <c r="S20" s="164">
        <v>5.3129999999999997</v>
      </c>
      <c r="T20" s="165">
        <v>5.4329999999999998</v>
      </c>
      <c r="U20" s="166"/>
      <c r="V20" s="167">
        <v>5.843</v>
      </c>
      <c r="W20" s="168"/>
      <c r="X20" s="109"/>
      <c r="Y20" s="169">
        <v>5.4210000000000003</v>
      </c>
      <c r="Z20" s="170"/>
      <c r="AA20" s="171">
        <v>5.8680000000000003</v>
      </c>
      <c r="AB20" s="172"/>
      <c r="AC20" s="173">
        <v>5.0330000000000004</v>
      </c>
      <c r="AD20" s="110"/>
      <c r="AE20" s="174"/>
      <c r="AF20" s="175"/>
      <c r="AG20" s="176">
        <v>4.9470000000000001</v>
      </c>
      <c r="AH20" s="177">
        <v>6.0439999999999996</v>
      </c>
      <c r="AI20" s="178"/>
      <c r="AJ20" s="179"/>
      <c r="AK20" s="109">
        <v>4.8650000000000002</v>
      </c>
      <c r="AL20" s="180">
        <v>5.4279999999999999</v>
      </c>
      <c r="AM20" s="181">
        <v>5.9210000000000003</v>
      </c>
      <c r="AN20" s="182"/>
      <c r="AO20" s="183">
        <v>5.1139999999999999</v>
      </c>
      <c r="AP20" s="184">
        <v>5.5650000000000004</v>
      </c>
      <c r="AQ20" s="185">
        <v>5.6310000000000002</v>
      </c>
      <c r="AR20" s="109">
        <v>4.9009999999999998</v>
      </c>
      <c r="AS20" s="186"/>
      <c r="AT20" s="187"/>
      <c r="AU20" s="188">
        <v>5.7359999999999998</v>
      </c>
      <c r="AV20" s="189"/>
      <c r="AW20" s="190">
        <v>4.8410000000000002</v>
      </c>
      <c r="AX20" s="191">
        <v>5.7110000000000003</v>
      </c>
      <c r="AY20" s="192">
        <v>4.3769999999999998</v>
      </c>
      <c r="AZ20" s="193">
        <v>4.6500000000000004</v>
      </c>
      <c r="BA20" s="194">
        <v>4.8940000000000001</v>
      </c>
      <c r="BB20" s="195">
        <v>4.7489999999999997</v>
      </c>
      <c r="BC20" s="196">
        <v>5.6040000000000001</v>
      </c>
      <c r="BD20" s="197"/>
      <c r="BE20" s="198"/>
    </row>
    <row r="21" spans="1:57" x14ac:dyDescent="0.25">
      <c r="A21" s="95">
        <v>40802</v>
      </c>
      <c r="B21" s="106">
        <v>2.5649999999999999</v>
      </c>
      <c r="C21" s="106">
        <v>3.0230000000000001</v>
      </c>
      <c r="D21" s="205">
        <v>3.5049999999999999</v>
      </c>
      <c r="E21" s="206">
        <v>4.0720000000000001</v>
      </c>
      <c r="F21" s="207">
        <v>4.28</v>
      </c>
      <c r="G21" s="208"/>
      <c r="H21" s="203">
        <v>4.468</v>
      </c>
      <c r="I21" s="209">
        <v>4.6340000000000003</v>
      </c>
      <c r="J21" s="56"/>
      <c r="K21" s="56"/>
      <c r="L21" s="58">
        <f t="shared" si="0"/>
        <v>40802</v>
      </c>
      <c r="M21" s="160">
        <v>5.2930000000000001</v>
      </c>
      <c r="N21" s="120">
        <v>5.62</v>
      </c>
      <c r="O21" s="161">
        <v>5.5970000000000004</v>
      </c>
      <c r="P21" s="162"/>
      <c r="Q21" s="163"/>
      <c r="R21" s="124">
        <v>4.681</v>
      </c>
      <c r="S21" s="164">
        <v>5.34</v>
      </c>
      <c r="T21" s="165">
        <v>5.47</v>
      </c>
      <c r="U21" s="166"/>
      <c r="V21" s="167">
        <v>5.8890000000000002</v>
      </c>
      <c r="W21" s="168"/>
      <c r="X21" s="109"/>
      <c r="Y21" s="169">
        <v>5.4710000000000001</v>
      </c>
      <c r="Z21" s="170"/>
      <c r="AA21" s="171">
        <v>5.9290000000000003</v>
      </c>
      <c r="AB21" s="172"/>
      <c r="AC21" s="173">
        <v>5.0570000000000004</v>
      </c>
      <c r="AD21" s="110"/>
      <c r="AE21" s="174"/>
      <c r="AF21" s="175"/>
      <c r="AG21" s="176">
        <v>4.9850000000000003</v>
      </c>
      <c r="AH21" s="177">
        <v>6.0940000000000003</v>
      </c>
      <c r="AI21" s="178"/>
      <c r="AJ21" s="179"/>
      <c r="AK21" s="109">
        <v>4.87</v>
      </c>
      <c r="AL21" s="180">
        <v>5.452</v>
      </c>
      <c r="AM21" s="181">
        <v>5.9660000000000002</v>
      </c>
      <c r="AN21" s="182"/>
      <c r="AO21" s="183">
        <v>5.1890000000000001</v>
      </c>
      <c r="AP21" s="184">
        <v>5.63</v>
      </c>
      <c r="AQ21" s="185">
        <v>5.6879999999999997</v>
      </c>
      <c r="AR21" s="109">
        <v>4.9029999999999996</v>
      </c>
      <c r="AS21" s="186"/>
      <c r="AT21" s="187"/>
      <c r="AU21" s="188">
        <v>5.7779999999999996</v>
      </c>
      <c r="AV21" s="189"/>
      <c r="AW21" s="190">
        <v>4.87</v>
      </c>
      <c r="AX21" s="191">
        <v>5.782</v>
      </c>
      <c r="AY21" s="192">
        <v>4.407</v>
      </c>
      <c r="AZ21" s="193">
        <v>4.67</v>
      </c>
      <c r="BA21" s="194">
        <v>4.9269999999999996</v>
      </c>
      <c r="BB21" s="195">
        <v>4.782</v>
      </c>
      <c r="BC21" s="196">
        <v>5.6420000000000003</v>
      </c>
      <c r="BD21" s="197"/>
      <c r="BE21" s="198"/>
    </row>
    <row r="22" spans="1:57" x14ac:dyDescent="0.25">
      <c r="A22" s="95">
        <v>40805</v>
      </c>
      <c r="B22" s="106">
        <v>2.5619999999999998</v>
      </c>
      <c r="C22" s="106">
        <v>3.016</v>
      </c>
      <c r="D22" s="205">
        <v>3.504</v>
      </c>
      <c r="E22" s="206">
        <v>4.0750000000000002</v>
      </c>
      <c r="F22" s="207">
        <v>4.2679999999999998</v>
      </c>
      <c r="G22" s="208"/>
      <c r="H22" s="203">
        <v>4.4630000000000001</v>
      </c>
      <c r="I22" s="209">
        <v>4.6050000000000004</v>
      </c>
      <c r="J22" s="56"/>
      <c r="K22" s="56"/>
      <c r="L22" s="58">
        <f t="shared" si="0"/>
        <v>40805</v>
      </c>
      <c r="M22" s="160">
        <v>5.274</v>
      </c>
      <c r="N22" s="120">
        <v>5.5880000000000001</v>
      </c>
      <c r="O22" s="161">
        <v>5.59</v>
      </c>
      <c r="P22" s="162"/>
      <c r="Q22" s="163"/>
      <c r="R22" s="124">
        <v>4.6580000000000004</v>
      </c>
      <c r="S22" s="164">
        <v>5.3259999999999996</v>
      </c>
      <c r="T22" s="165">
        <v>5.4539999999999997</v>
      </c>
      <c r="U22" s="166"/>
      <c r="V22" s="167">
        <v>5.8570000000000002</v>
      </c>
      <c r="W22" s="168"/>
      <c r="X22" s="109"/>
      <c r="Y22" s="169">
        <v>5.4470000000000001</v>
      </c>
      <c r="Z22" s="170"/>
      <c r="AA22" s="171">
        <v>5.8879999999999999</v>
      </c>
      <c r="AB22" s="172"/>
      <c r="AC22" s="173">
        <v>5.0449999999999999</v>
      </c>
      <c r="AD22" s="110"/>
      <c r="AE22" s="174"/>
      <c r="AF22" s="175"/>
      <c r="AG22" s="176">
        <v>4.9589999999999996</v>
      </c>
      <c r="AH22" s="177">
        <v>6.069</v>
      </c>
      <c r="AI22" s="178"/>
      <c r="AJ22" s="179"/>
      <c r="AK22" s="109">
        <v>4.8109999999999999</v>
      </c>
      <c r="AL22" s="180">
        <v>5.4349999999999996</v>
      </c>
      <c r="AM22" s="181">
        <v>5.9480000000000004</v>
      </c>
      <c r="AN22" s="182"/>
      <c r="AO22" s="183">
        <v>5.1529999999999996</v>
      </c>
      <c r="AP22" s="184">
        <v>5.5960000000000001</v>
      </c>
      <c r="AQ22" s="185">
        <v>5.6630000000000003</v>
      </c>
      <c r="AR22" s="109">
        <v>4.8419999999999996</v>
      </c>
      <c r="AS22" s="186"/>
      <c r="AT22" s="187"/>
      <c r="AU22" s="188">
        <v>5.75</v>
      </c>
      <c r="AV22" s="189"/>
      <c r="AW22" s="190">
        <v>4.8529999999999998</v>
      </c>
      <c r="AX22" s="191">
        <v>5.7119999999999997</v>
      </c>
      <c r="AY22" s="192">
        <v>4.3860000000000001</v>
      </c>
      <c r="AZ22" s="193">
        <v>4.673</v>
      </c>
      <c r="BA22" s="194">
        <v>4.9589999999999996</v>
      </c>
      <c r="BB22" s="195">
        <v>4.758</v>
      </c>
      <c r="BC22" s="196">
        <v>5.63</v>
      </c>
      <c r="BD22" s="197"/>
      <c r="BE22" s="198"/>
    </row>
    <row r="23" spans="1:57" x14ac:dyDescent="0.25">
      <c r="A23" s="95">
        <v>40806</v>
      </c>
      <c r="B23" s="106">
        <v>2.5419999999999998</v>
      </c>
      <c r="C23" s="106">
        <v>2.9870000000000001</v>
      </c>
      <c r="D23" s="205">
        <v>3.4790000000000001</v>
      </c>
      <c r="E23" s="206">
        <v>4.0490000000000004</v>
      </c>
      <c r="F23" s="207">
        <v>4.2290000000000001</v>
      </c>
      <c r="G23" s="208"/>
      <c r="H23" s="203">
        <v>4.4320000000000004</v>
      </c>
      <c r="I23" s="209">
        <v>4.577</v>
      </c>
      <c r="J23" s="56"/>
      <c r="K23" s="56"/>
      <c r="L23" s="58">
        <f t="shared" si="0"/>
        <v>40806</v>
      </c>
      <c r="M23" s="160">
        <v>5.2210000000000001</v>
      </c>
      <c r="N23" s="120">
        <v>5.5250000000000004</v>
      </c>
      <c r="O23" s="161">
        <v>5.5119999999999996</v>
      </c>
      <c r="P23" s="162"/>
      <c r="Q23" s="163"/>
      <c r="R23" s="124">
        <v>4.6120000000000001</v>
      </c>
      <c r="S23" s="164">
        <v>5.266</v>
      </c>
      <c r="T23" s="165">
        <v>5.3760000000000003</v>
      </c>
      <c r="U23" s="166"/>
      <c r="V23" s="167">
        <v>5.7770000000000001</v>
      </c>
      <c r="W23" s="168"/>
      <c r="X23" s="109"/>
      <c r="Y23" s="169">
        <v>5.3879999999999999</v>
      </c>
      <c r="Z23" s="170"/>
      <c r="AA23" s="171">
        <v>5.819</v>
      </c>
      <c r="AB23" s="172"/>
      <c r="AC23" s="173">
        <v>5.0030000000000001</v>
      </c>
      <c r="AD23" s="110"/>
      <c r="AE23" s="174"/>
      <c r="AF23" s="175"/>
      <c r="AG23" s="176">
        <v>4.9139999999999997</v>
      </c>
      <c r="AH23" s="177">
        <v>5.9980000000000002</v>
      </c>
      <c r="AI23" s="178"/>
      <c r="AJ23" s="179"/>
      <c r="AK23" s="109">
        <v>4.7729999999999997</v>
      </c>
      <c r="AL23" s="180">
        <v>5.3920000000000003</v>
      </c>
      <c r="AM23" s="181">
        <v>5.8979999999999997</v>
      </c>
      <c r="AN23" s="182"/>
      <c r="AO23" s="183">
        <v>5.1139999999999999</v>
      </c>
      <c r="AP23" s="184">
        <v>5.5549999999999997</v>
      </c>
      <c r="AQ23" s="185">
        <v>5.6130000000000004</v>
      </c>
      <c r="AR23" s="109">
        <v>4.8070000000000004</v>
      </c>
      <c r="AS23" s="186"/>
      <c r="AT23" s="187"/>
      <c r="AU23" s="188">
        <v>5.6790000000000003</v>
      </c>
      <c r="AV23" s="189"/>
      <c r="AW23" s="190">
        <v>4.806</v>
      </c>
      <c r="AX23" s="191">
        <v>5.6440000000000001</v>
      </c>
      <c r="AY23" s="192">
        <v>4.3360000000000003</v>
      </c>
      <c r="AZ23" s="193">
        <v>4.6210000000000004</v>
      </c>
      <c r="BA23" s="194">
        <v>4.8890000000000002</v>
      </c>
      <c r="BB23" s="195">
        <v>4.7190000000000003</v>
      </c>
      <c r="BC23" s="196">
        <v>5.5720000000000001</v>
      </c>
      <c r="BD23" s="197"/>
      <c r="BE23" s="198"/>
    </row>
    <row r="24" spans="1:57" x14ac:dyDescent="0.25">
      <c r="A24" s="95">
        <v>40807</v>
      </c>
      <c r="B24" s="106">
        <v>2.5419999999999998</v>
      </c>
      <c r="C24" s="106">
        <v>3.0089999999999999</v>
      </c>
      <c r="D24" s="205">
        <v>3.5019999999999998</v>
      </c>
      <c r="E24" s="206">
        <v>4.0579999999999998</v>
      </c>
      <c r="F24" s="207">
        <v>4.242</v>
      </c>
      <c r="G24" s="208"/>
      <c r="H24" s="203">
        <v>4.4420000000000002</v>
      </c>
      <c r="I24" s="209">
        <v>4.5880000000000001</v>
      </c>
      <c r="J24" s="56"/>
      <c r="K24" s="56"/>
      <c r="L24" s="58">
        <f t="shared" si="0"/>
        <v>40807</v>
      </c>
      <c r="M24" s="160">
        <v>5.2359999999999998</v>
      </c>
      <c r="N24" s="120">
        <v>5.5469999999999997</v>
      </c>
      <c r="O24" s="161">
        <v>5.5469999999999997</v>
      </c>
      <c r="P24" s="162"/>
      <c r="Q24" s="163"/>
      <c r="R24" s="124">
        <v>4.6340000000000003</v>
      </c>
      <c r="S24" s="164">
        <v>5.2859999999999996</v>
      </c>
      <c r="T24" s="165">
        <v>5.4089999999999998</v>
      </c>
      <c r="U24" s="166"/>
      <c r="V24" s="167">
        <v>5.8049999999999997</v>
      </c>
      <c r="W24" s="168"/>
      <c r="X24" s="109"/>
      <c r="Y24" s="169">
        <v>5.4029999999999996</v>
      </c>
      <c r="Z24" s="170"/>
      <c r="AA24" s="171">
        <v>5.8360000000000003</v>
      </c>
      <c r="AB24" s="172"/>
      <c r="AC24" s="173">
        <v>5.0129999999999999</v>
      </c>
      <c r="AD24" s="110"/>
      <c r="AE24" s="174"/>
      <c r="AF24" s="175"/>
      <c r="AG24" s="176">
        <v>4.9320000000000004</v>
      </c>
      <c r="AH24" s="177">
        <v>6.024</v>
      </c>
      <c r="AI24" s="178"/>
      <c r="AJ24" s="179"/>
      <c r="AK24" s="109">
        <v>4.7850000000000001</v>
      </c>
      <c r="AL24" s="180">
        <v>5.399</v>
      </c>
      <c r="AM24" s="181">
        <v>5.9</v>
      </c>
      <c r="AN24" s="182"/>
      <c r="AO24" s="183">
        <v>5.109</v>
      </c>
      <c r="AP24" s="184">
        <v>5.5449999999999999</v>
      </c>
      <c r="AQ24" s="185">
        <v>5.6109999999999998</v>
      </c>
      <c r="AR24" s="109">
        <v>4.8129999999999997</v>
      </c>
      <c r="AS24" s="186"/>
      <c r="AT24" s="187"/>
      <c r="AU24" s="188">
        <v>5.6589999999999998</v>
      </c>
      <c r="AV24" s="189"/>
      <c r="AW24" s="190">
        <v>4.82</v>
      </c>
      <c r="AX24" s="191">
        <v>5.6589999999999998</v>
      </c>
      <c r="AY24" s="192">
        <v>4.3570000000000002</v>
      </c>
      <c r="AZ24" s="193">
        <v>4.6379999999999999</v>
      </c>
      <c r="BA24" s="194">
        <v>4.9189999999999996</v>
      </c>
      <c r="BB24" s="195">
        <v>4.7220000000000004</v>
      </c>
      <c r="BC24" s="196">
        <v>5.5839999999999996</v>
      </c>
      <c r="BD24" s="197"/>
      <c r="BE24" s="198"/>
    </row>
    <row r="25" spans="1:57" x14ac:dyDescent="0.25">
      <c r="A25" s="95">
        <v>40808</v>
      </c>
      <c r="B25" s="106">
        <v>2.4870000000000001</v>
      </c>
      <c r="C25" s="106">
        <v>2.911</v>
      </c>
      <c r="D25" s="205">
        <v>3.379</v>
      </c>
      <c r="E25" s="206">
        <v>3.9470000000000001</v>
      </c>
      <c r="F25" s="207">
        <v>4.1440000000000001</v>
      </c>
      <c r="G25" s="208"/>
      <c r="H25" s="203">
        <v>4.3739999999999997</v>
      </c>
      <c r="I25" s="209">
        <v>4.4980000000000002</v>
      </c>
      <c r="J25" s="56"/>
      <c r="K25" s="56"/>
      <c r="L25" s="58">
        <f t="shared" si="0"/>
        <v>40808</v>
      </c>
      <c r="M25" s="160">
        <v>5.1449999999999996</v>
      </c>
      <c r="N25" s="120">
        <v>5.5090000000000003</v>
      </c>
      <c r="O25" s="161">
        <v>5.4690000000000003</v>
      </c>
      <c r="P25" s="162"/>
      <c r="Q25" s="163"/>
      <c r="R25" s="124">
        <v>4.508</v>
      </c>
      <c r="S25" s="164">
        <v>5.2</v>
      </c>
      <c r="T25" s="165">
        <v>5.3680000000000003</v>
      </c>
      <c r="U25" s="166"/>
      <c r="V25" s="167">
        <v>5.66</v>
      </c>
      <c r="W25" s="168"/>
      <c r="X25" s="109"/>
      <c r="Y25" s="169">
        <v>5.3920000000000003</v>
      </c>
      <c r="Z25" s="170"/>
      <c r="AA25" s="171">
        <v>5.7220000000000004</v>
      </c>
      <c r="AB25" s="172"/>
      <c r="AC25" s="173">
        <v>4.9009999999999998</v>
      </c>
      <c r="AD25" s="110"/>
      <c r="AE25" s="174"/>
      <c r="AF25" s="175"/>
      <c r="AG25" s="176">
        <v>4.8109999999999999</v>
      </c>
      <c r="AH25" s="177">
        <v>5.9459999999999997</v>
      </c>
      <c r="AI25" s="178"/>
      <c r="AJ25" s="179"/>
      <c r="AK25" s="109">
        <v>4.681</v>
      </c>
      <c r="AL25" s="180">
        <v>5.3019999999999996</v>
      </c>
      <c r="AM25" s="181">
        <v>5.819</v>
      </c>
      <c r="AN25" s="182"/>
      <c r="AO25" s="183">
        <v>5.0739999999999998</v>
      </c>
      <c r="AP25" s="184">
        <v>5.4429999999999996</v>
      </c>
      <c r="AQ25" s="185">
        <v>5.4960000000000004</v>
      </c>
      <c r="AR25" s="109">
        <v>4.7130000000000001</v>
      </c>
      <c r="AS25" s="186"/>
      <c r="AT25" s="187"/>
      <c r="AU25" s="188">
        <v>5.5789999999999997</v>
      </c>
      <c r="AV25" s="189"/>
      <c r="AW25" s="190">
        <v>4.7089999999999996</v>
      </c>
      <c r="AX25" s="191">
        <v>5.5940000000000003</v>
      </c>
      <c r="AY25" s="192">
        <v>4.234</v>
      </c>
      <c r="AZ25" s="193">
        <v>4.5369999999999999</v>
      </c>
      <c r="BA25" s="194">
        <v>4.8339999999999996</v>
      </c>
      <c r="BB25" s="195">
        <v>4.62</v>
      </c>
      <c r="BC25" s="196">
        <v>5.5049999999999999</v>
      </c>
      <c r="BD25" s="197"/>
      <c r="BE25" s="198"/>
    </row>
    <row r="26" spans="1:57" x14ac:dyDescent="0.25">
      <c r="A26" s="95">
        <v>40809</v>
      </c>
      <c r="B26" s="106">
        <v>2.5</v>
      </c>
      <c r="C26" s="106">
        <v>2.8319999999999999</v>
      </c>
      <c r="D26" s="205">
        <v>3.286</v>
      </c>
      <c r="E26" s="206">
        <v>3.8330000000000002</v>
      </c>
      <c r="F26" s="207">
        <v>4.0359999999999996</v>
      </c>
      <c r="G26" s="208"/>
      <c r="H26" s="203">
        <v>4.2629999999999999</v>
      </c>
      <c r="I26" s="209">
        <v>4.41</v>
      </c>
      <c r="J26" s="56"/>
      <c r="K26" s="56"/>
      <c r="L26" s="58">
        <f t="shared" si="0"/>
        <v>40809</v>
      </c>
      <c r="M26" s="160">
        <v>5.0449999999999999</v>
      </c>
      <c r="N26" s="120">
        <v>5.3490000000000002</v>
      </c>
      <c r="O26" s="161">
        <v>5.351</v>
      </c>
      <c r="P26" s="162"/>
      <c r="Q26" s="163"/>
      <c r="R26" s="124">
        <v>4.4409999999999998</v>
      </c>
      <c r="S26" s="164">
        <v>5.093</v>
      </c>
      <c r="T26" s="165">
        <v>5.2140000000000004</v>
      </c>
      <c r="U26" s="166"/>
      <c r="V26" s="167">
        <v>5.6619999999999999</v>
      </c>
      <c r="W26" s="168"/>
      <c r="X26" s="109"/>
      <c r="Y26" s="169">
        <v>5.2130000000000001</v>
      </c>
      <c r="Z26" s="170"/>
      <c r="AA26" s="171">
        <v>5.6879999999999997</v>
      </c>
      <c r="AB26" s="172"/>
      <c r="AC26" s="173">
        <v>4.8220000000000001</v>
      </c>
      <c r="AD26" s="110"/>
      <c r="AE26" s="174"/>
      <c r="AF26" s="175"/>
      <c r="AG26" s="176">
        <v>4.742</v>
      </c>
      <c r="AH26" s="177">
        <v>5.8280000000000003</v>
      </c>
      <c r="AI26" s="178"/>
      <c r="AJ26" s="179"/>
      <c r="AK26" s="109">
        <v>4.6340000000000003</v>
      </c>
      <c r="AL26" s="180">
        <v>5.2089999999999996</v>
      </c>
      <c r="AM26" s="181">
        <v>5.7060000000000004</v>
      </c>
      <c r="AN26" s="182"/>
      <c r="AO26" s="183">
        <v>4.8899999999999997</v>
      </c>
      <c r="AP26" s="184">
        <v>5.3490000000000002</v>
      </c>
      <c r="AQ26" s="185">
        <v>5.4160000000000004</v>
      </c>
      <c r="AR26" s="109">
        <v>4.665</v>
      </c>
      <c r="AS26" s="186"/>
      <c r="AT26" s="187"/>
      <c r="AU26" s="188">
        <v>5.4960000000000004</v>
      </c>
      <c r="AV26" s="189"/>
      <c r="AW26" s="190">
        <v>4.6269999999999998</v>
      </c>
      <c r="AX26" s="191">
        <v>5.4649999999999999</v>
      </c>
      <c r="AY26" s="192">
        <v>4.1689999999999996</v>
      </c>
      <c r="AZ26" s="193">
        <v>4.4509999999999996</v>
      </c>
      <c r="BA26" s="194">
        <v>4.726</v>
      </c>
      <c r="BB26" s="195">
        <v>4.5330000000000004</v>
      </c>
      <c r="BC26" s="196">
        <v>5.3890000000000002</v>
      </c>
      <c r="BD26" s="197"/>
      <c r="BE26" s="198"/>
    </row>
    <row r="27" spans="1:57" x14ac:dyDescent="0.25">
      <c r="A27" s="95">
        <v>40812</v>
      </c>
      <c r="B27" s="106">
        <v>2.5099999999999998</v>
      </c>
      <c r="C27" s="106">
        <v>2.82</v>
      </c>
      <c r="D27" s="205">
        <v>3.2669999999999999</v>
      </c>
      <c r="E27" s="206">
        <v>3.82</v>
      </c>
      <c r="F27" s="207">
        <v>4.0179999999999998</v>
      </c>
      <c r="G27" s="208"/>
      <c r="H27" s="203">
        <v>4.2469999999999999</v>
      </c>
      <c r="I27" s="209">
        <v>4.4020000000000001</v>
      </c>
      <c r="J27" s="56"/>
      <c r="K27" s="56"/>
      <c r="L27" s="58">
        <f t="shared" si="0"/>
        <v>40812</v>
      </c>
      <c r="M27" s="160">
        <v>5.0739999999999998</v>
      </c>
      <c r="N27" s="120">
        <v>5.3920000000000003</v>
      </c>
      <c r="O27" s="161">
        <v>5.3879999999999999</v>
      </c>
      <c r="P27" s="162"/>
      <c r="Q27" s="163"/>
      <c r="R27" s="124">
        <v>4.4710000000000001</v>
      </c>
      <c r="S27" s="164">
        <v>5.1260000000000003</v>
      </c>
      <c r="T27" s="165">
        <v>5.282</v>
      </c>
      <c r="U27" s="166"/>
      <c r="V27" s="167">
        <v>5.726</v>
      </c>
      <c r="W27" s="168"/>
      <c r="X27" s="109"/>
      <c r="Y27" s="169">
        <v>5.2430000000000003</v>
      </c>
      <c r="Z27" s="170"/>
      <c r="AA27" s="171">
        <v>5.72</v>
      </c>
      <c r="AB27" s="172"/>
      <c r="AC27" s="173">
        <v>4.8490000000000002</v>
      </c>
      <c r="AD27" s="110"/>
      <c r="AE27" s="174"/>
      <c r="AF27" s="175"/>
      <c r="AG27" s="176">
        <v>4.7729999999999997</v>
      </c>
      <c r="AH27" s="177">
        <v>5.8659999999999997</v>
      </c>
      <c r="AI27" s="178"/>
      <c r="AJ27" s="179"/>
      <c r="AK27" s="109">
        <v>4.6790000000000003</v>
      </c>
      <c r="AL27" s="180">
        <v>5.24</v>
      </c>
      <c r="AM27" s="181">
        <v>5.7450000000000001</v>
      </c>
      <c r="AN27" s="182"/>
      <c r="AO27" s="183">
        <v>4.93</v>
      </c>
      <c r="AP27" s="184">
        <v>5.3940000000000001</v>
      </c>
      <c r="AQ27" s="185">
        <v>5.4630000000000001</v>
      </c>
      <c r="AR27" s="109">
        <v>4.68</v>
      </c>
      <c r="AS27" s="186"/>
      <c r="AT27" s="187"/>
      <c r="AU27" s="188">
        <v>5.5270000000000001</v>
      </c>
      <c r="AV27" s="189"/>
      <c r="AW27" s="190">
        <v>4.6580000000000004</v>
      </c>
      <c r="AX27" s="191">
        <v>5.4969999999999999</v>
      </c>
      <c r="AY27" s="192">
        <v>4.1980000000000004</v>
      </c>
      <c r="AZ27" s="193">
        <v>4.4809999999999999</v>
      </c>
      <c r="BA27" s="194">
        <v>4.758</v>
      </c>
      <c r="BB27" s="195">
        <v>4.5650000000000004</v>
      </c>
      <c r="BC27" s="196">
        <v>5.4260000000000002</v>
      </c>
      <c r="BD27" s="197"/>
      <c r="BE27" s="198"/>
    </row>
    <row r="28" spans="1:57" x14ac:dyDescent="0.25">
      <c r="A28" s="95">
        <v>40813</v>
      </c>
      <c r="B28" s="106">
        <v>2.5009999999999999</v>
      </c>
      <c r="C28" s="106">
        <v>2.8490000000000002</v>
      </c>
      <c r="D28" s="205">
        <v>3.3</v>
      </c>
      <c r="E28" s="206">
        <v>3.8540000000000001</v>
      </c>
      <c r="F28" s="207">
        <v>4.0650000000000004</v>
      </c>
      <c r="G28" s="208"/>
      <c r="H28" s="203">
        <v>4.2729999999999997</v>
      </c>
      <c r="I28" s="209">
        <v>4.4349999999999996</v>
      </c>
      <c r="J28" s="56"/>
      <c r="K28" s="56"/>
      <c r="L28" s="58">
        <f t="shared" si="0"/>
        <v>40813</v>
      </c>
      <c r="M28" s="160">
        <v>5.1769999999999996</v>
      </c>
      <c r="N28" s="120">
        <v>5.4930000000000003</v>
      </c>
      <c r="O28" s="161">
        <v>5.4820000000000002</v>
      </c>
      <c r="P28" s="162"/>
      <c r="Q28" s="163"/>
      <c r="R28" s="124">
        <v>4.5819999999999999</v>
      </c>
      <c r="S28" s="164">
        <v>5.2210000000000001</v>
      </c>
      <c r="T28" s="165">
        <v>5.3730000000000002</v>
      </c>
      <c r="U28" s="166"/>
      <c r="V28" s="167">
        <v>5.8019999999999996</v>
      </c>
      <c r="W28" s="168"/>
      <c r="X28" s="109"/>
      <c r="Y28" s="169">
        <v>5.343</v>
      </c>
      <c r="Z28" s="170"/>
      <c r="AA28" s="171">
        <v>5.806</v>
      </c>
      <c r="AB28" s="172"/>
      <c r="AC28" s="173">
        <v>4.9489999999999998</v>
      </c>
      <c r="AD28" s="110"/>
      <c r="AE28" s="174"/>
      <c r="AF28" s="175"/>
      <c r="AG28" s="176">
        <v>4.8769999999999998</v>
      </c>
      <c r="AH28" s="177">
        <v>5.9660000000000002</v>
      </c>
      <c r="AI28" s="178"/>
      <c r="AJ28" s="179"/>
      <c r="AK28" s="109">
        <v>4.7460000000000004</v>
      </c>
      <c r="AL28" s="180">
        <v>5.3380000000000001</v>
      </c>
      <c r="AM28" s="181">
        <v>5.8369999999999997</v>
      </c>
      <c r="AN28" s="182"/>
      <c r="AO28" s="183">
        <v>5.0419999999999998</v>
      </c>
      <c r="AP28" s="184">
        <v>5.4880000000000004</v>
      </c>
      <c r="AQ28" s="185">
        <v>5.5579999999999998</v>
      </c>
      <c r="AR28" s="109">
        <v>4.774</v>
      </c>
      <c r="AS28" s="186"/>
      <c r="AT28" s="187"/>
      <c r="AU28" s="188">
        <v>5.601</v>
      </c>
      <c r="AV28" s="189"/>
      <c r="AW28" s="190">
        <v>4.7590000000000003</v>
      </c>
      <c r="AX28" s="191">
        <v>5.59</v>
      </c>
      <c r="AY28" s="192">
        <v>4.3070000000000004</v>
      </c>
      <c r="AZ28" s="193">
        <v>4.577</v>
      </c>
      <c r="BA28" s="194">
        <v>4.8570000000000002</v>
      </c>
      <c r="BB28" s="195">
        <v>4.6669999999999998</v>
      </c>
      <c r="BC28" s="196">
        <v>5.5179999999999998</v>
      </c>
      <c r="BD28" s="197"/>
      <c r="BE28" s="198"/>
    </row>
    <row r="29" spans="1:57" x14ac:dyDescent="0.25">
      <c r="A29" s="95">
        <v>40814</v>
      </c>
      <c r="B29" s="106">
        <v>2.5249999999999999</v>
      </c>
      <c r="C29" s="106">
        <v>2.8719999999999999</v>
      </c>
      <c r="D29" s="205">
        <v>3.3260000000000001</v>
      </c>
      <c r="E29" s="206">
        <v>3.8849999999999998</v>
      </c>
      <c r="F29" s="207">
        <v>4.1070000000000002</v>
      </c>
      <c r="G29" s="208"/>
      <c r="H29" s="203">
        <v>4.3170000000000002</v>
      </c>
      <c r="I29" s="209">
        <v>4.4980000000000002</v>
      </c>
      <c r="J29" s="56"/>
      <c r="K29" s="56"/>
      <c r="L29" s="58">
        <f t="shared" si="0"/>
        <v>40814</v>
      </c>
      <c r="M29" s="160">
        <v>5.14</v>
      </c>
      <c r="N29" s="120">
        <v>5.4509999999999996</v>
      </c>
      <c r="O29" s="161">
        <v>5.4429999999999996</v>
      </c>
      <c r="P29" s="162"/>
      <c r="Q29" s="163"/>
      <c r="R29" s="124">
        <v>4.54</v>
      </c>
      <c r="S29" s="164">
        <v>5.1870000000000003</v>
      </c>
      <c r="T29" s="165">
        <v>5.3390000000000004</v>
      </c>
      <c r="U29" s="166"/>
      <c r="V29" s="167">
        <v>5.7880000000000003</v>
      </c>
      <c r="W29" s="168"/>
      <c r="X29" s="109"/>
      <c r="Y29" s="169">
        <v>5.31</v>
      </c>
      <c r="Z29" s="170"/>
      <c r="AA29" s="171">
        <v>5.7889999999999997</v>
      </c>
      <c r="AB29" s="172"/>
      <c r="AC29" s="173">
        <v>4.91</v>
      </c>
      <c r="AD29" s="110"/>
      <c r="AE29" s="174"/>
      <c r="AF29" s="175"/>
      <c r="AG29" s="176">
        <v>4.843</v>
      </c>
      <c r="AH29" s="177">
        <v>5.9210000000000003</v>
      </c>
      <c r="AI29" s="178"/>
      <c r="AJ29" s="179"/>
      <c r="AK29" s="109">
        <v>4.7190000000000003</v>
      </c>
      <c r="AL29" s="180">
        <v>5.3049999999999997</v>
      </c>
      <c r="AM29" s="181">
        <v>5.7990000000000004</v>
      </c>
      <c r="AN29" s="182"/>
      <c r="AO29" s="183">
        <v>4.9850000000000003</v>
      </c>
      <c r="AP29" s="184">
        <v>5.4539999999999997</v>
      </c>
      <c r="AQ29" s="185">
        <v>5.5259999999999998</v>
      </c>
      <c r="AR29" s="109">
        <v>4.7530000000000001</v>
      </c>
      <c r="AS29" s="186"/>
      <c r="AT29" s="187"/>
      <c r="AU29" s="188">
        <v>5.5629999999999997</v>
      </c>
      <c r="AV29" s="189"/>
      <c r="AW29" s="190">
        <v>4.7279999999999998</v>
      </c>
      <c r="AX29" s="191">
        <v>5.5739999999999998</v>
      </c>
      <c r="AY29" s="192">
        <v>4.2670000000000003</v>
      </c>
      <c r="AZ29" s="193">
        <v>4.5750000000000002</v>
      </c>
      <c r="BA29" s="194">
        <v>4.8209999999999997</v>
      </c>
      <c r="BB29" s="195">
        <v>4.6319999999999997</v>
      </c>
      <c r="BC29" s="196">
        <v>5.4820000000000002</v>
      </c>
      <c r="BD29" s="197"/>
      <c r="BE29" s="198"/>
    </row>
    <row r="30" spans="1:57" x14ac:dyDescent="0.25">
      <c r="A30" s="95">
        <v>40815</v>
      </c>
      <c r="B30" s="106">
        <v>2.4910000000000001</v>
      </c>
      <c r="C30" s="106">
        <v>2.855</v>
      </c>
      <c r="D30" s="205">
        <v>3.319</v>
      </c>
      <c r="E30" s="206">
        <v>3.9020000000000001</v>
      </c>
      <c r="F30" s="207">
        <v>4.1109999999999998</v>
      </c>
      <c r="G30" s="208"/>
      <c r="H30" s="203">
        <v>4.3380000000000001</v>
      </c>
      <c r="I30" s="209">
        <v>4.5039999999999996</v>
      </c>
      <c r="J30" s="56"/>
      <c r="K30" s="56"/>
      <c r="L30" s="58">
        <f>A30</f>
        <v>40815</v>
      </c>
      <c r="M30" s="160">
        <v>5.1260000000000003</v>
      </c>
      <c r="N30" s="120">
        <v>5.444</v>
      </c>
      <c r="O30" s="161">
        <v>5.4359999999999999</v>
      </c>
      <c r="P30" s="162"/>
      <c r="Q30" s="163"/>
      <c r="R30" s="124">
        <v>4.5060000000000002</v>
      </c>
      <c r="S30" s="164">
        <v>5.1760000000000002</v>
      </c>
      <c r="T30" s="165">
        <v>5.3179999999999996</v>
      </c>
      <c r="U30" s="166"/>
      <c r="V30" s="167">
        <v>5.7789999999999999</v>
      </c>
      <c r="W30" s="168"/>
      <c r="X30" s="109"/>
      <c r="Y30" s="169">
        <v>5.2960000000000003</v>
      </c>
      <c r="Z30" s="170"/>
      <c r="AA30" s="171">
        <v>5.7889999999999997</v>
      </c>
      <c r="AB30" s="172"/>
      <c r="AC30" s="173">
        <v>4.9089999999999998</v>
      </c>
      <c r="AD30" s="110"/>
      <c r="AE30" s="174"/>
      <c r="AF30" s="175"/>
      <c r="AG30" s="176">
        <v>4.8209999999999997</v>
      </c>
      <c r="AH30" s="177">
        <v>5.9269999999999996</v>
      </c>
      <c r="AI30" s="178"/>
      <c r="AJ30" s="179"/>
      <c r="AK30" s="109">
        <v>4.673</v>
      </c>
      <c r="AL30" s="180">
        <v>5.2880000000000003</v>
      </c>
      <c r="AM30" s="181">
        <v>5.79</v>
      </c>
      <c r="AN30" s="182"/>
      <c r="AO30" s="183">
        <v>4.9749999999999996</v>
      </c>
      <c r="AP30" s="184">
        <v>5.4569999999999999</v>
      </c>
      <c r="AQ30" s="185">
        <v>5.5259999999999998</v>
      </c>
      <c r="AR30" s="109">
        <v>4.7089999999999996</v>
      </c>
      <c r="AS30" s="186"/>
      <c r="AT30" s="187"/>
      <c r="AU30" s="188">
        <v>5.556</v>
      </c>
      <c r="AV30" s="189"/>
      <c r="AW30" s="190">
        <v>4.7</v>
      </c>
      <c r="AX30" s="191">
        <v>5.5519999999999996</v>
      </c>
      <c r="AY30" s="192">
        <v>4.2610000000000001</v>
      </c>
      <c r="AZ30" s="193">
        <v>4.5519999999999996</v>
      </c>
      <c r="BA30" s="194">
        <v>4.8109999999999999</v>
      </c>
      <c r="BB30" s="195">
        <v>4.6100000000000003</v>
      </c>
      <c r="BC30" s="196">
        <v>5.4740000000000002</v>
      </c>
      <c r="BD30" s="197"/>
      <c r="BE30" s="198"/>
    </row>
    <row r="31" spans="1:57" x14ac:dyDescent="0.25">
      <c r="A31" s="95">
        <v>40816</v>
      </c>
      <c r="B31" s="106">
        <v>2.5209999999999999</v>
      </c>
      <c r="C31" s="106">
        <v>2.8969999999999998</v>
      </c>
      <c r="D31" s="205">
        <v>3.3809999999999998</v>
      </c>
      <c r="E31" s="206">
        <v>3.9849999999999999</v>
      </c>
      <c r="F31" s="207">
        <v>4.2160000000000002</v>
      </c>
      <c r="G31" s="208"/>
      <c r="H31" s="203">
        <v>4.4459999999999997</v>
      </c>
      <c r="I31" s="209">
        <v>4.6070000000000002</v>
      </c>
      <c r="J31" s="56"/>
      <c r="K31" s="56"/>
      <c r="L31" s="58">
        <f>A31</f>
        <v>40816</v>
      </c>
      <c r="M31" s="160">
        <v>5.16</v>
      </c>
      <c r="N31" s="120">
        <v>5.4950000000000001</v>
      </c>
      <c r="O31" s="161">
        <v>5.4690000000000003</v>
      </c>
      <c r="P31" s="162"/>
      <c r="Q31" s="163"/>
      <c r="R31" s="124">
        <v>4.532</v>
      </c>
      <c r="S31" s="164">
        <v>5.2050000000000001</v>
      </c>
      <c r="T31" s="165">
        <v>5.359</v>
      </c>
      <c r="U31" s="166"/>
      <c r="V31" s="167">
        <v>5.8689999999999998</v>
      </c>
      <c r="W31" s="168"/>
      <c r="X31" s="109"/>
      <c r="Y31" s="169">
        <v>5.3419999999999996</v>
      </c>
      <c r="Z31" s="170"/>
      <c r="AA31" s="171">
        <v>5.8840000000000003</v>
      </c>
      <c r="AB31" s="172"/>
      <c r="AC31" s="173">
        <v>4.9139999999999997</v>
      </c>
      <c r="AD31" s="110"/>
      <c r="AE31" s="174"/>
      <c r="AF31" s="175"/>
      <c r="AG31" s="176">
        <v>4.8440000000000003</v>
      </c>
      <c r="AH31" s="177">
        <v>5.968</v>
      </c>
      <c r="AI31" s="178"/>
      <c r="AJ31" s="179"/>
      <c r="AK31" s="109">
        <v>4.7119999999999997</v>
      </c>
      <c r="AL31" s="180">
        <v>5.3140000000000001</v>
      </c>
      <c r="AM31" s="181">
        <v>5.8310000000000004</v>
      </c>
      <c r="AN31" s="182"/>
      <c r="AO31" s="183">
        <v>5.0030000000000001</v>
      </c>
      <c r="AP31" s="184">
        <v>5.5209999999999999</v>
      </c>
      <c r="AQ31" s="185">
        <v>5.5609999999999999</v>
      </c>
      <c r="AR31" s="109">
        <v>4.7439999999999998</v>
      </c>
      <c r="AS31" s="186"/>
      <c r="AT31" s="187"/>
      <c r="AU31" s="188">
        <v>5.5709999999999997</v>
      </c>
      <c r="AV31" s="189"/>
      <c r="AW31" s="190">
        <v>4.7220000000000004</v>
      </c>
      <c r="AX31" s="191">
        <v>5.5940000000000003</v>
      </c>
      <c r="AY31" s="192">
        <v>4.2839999999999998</v>
      </c>
      <c r="AZ31" s="193">
        <v>4.5739999999999998</v>
      </c>
      <c r="BA31" s="194">
        <v>4.8380000000000001</v>
      </c>
      <c r="BB31" s="195">
        <v>4.6369999999999996</v>
      </c>
      <c r="BC31" s="196">
        <v>5.51</v>
      </c>
      <c r="BD31" s="197"/>
      <c r="BE31" s="198"/>
    </row>
    <row r="32" spans="1:57" x14ac:dyDescent="0.25">
      <c r="A32" s="71"/>
      <c r="B32" s="107"/>
      <c r="C32" s="108"/>
      <c r="D32" s="113"/>
      <c r="E32" s="112"/>
      <c r="F32" s="118"/>
      <c r="G32" s="118"/>
      <c r="H32" s="118"/>
      <c r="I32" s="112"/>
      <c r="J32" s="56"/>
      <c r="K32" s="56"/>
      <c r="L32" s="58"/>
      <c r="M32" s="112"/>
      <c r="N32" s="113"/>
      <c r="O32" s="112"/>
      <c r="P32" s="112"/>
      <c r="Q32" s="112"/>
      <c r="R32" s="114"/>
      <c r="S32" s="112"/>
      <c r="T32" s="112"/>
      <c r="U32" s="112"/>
      <c r="V32" s="112"/>
      <c r="W32" s="114"/>
      <c r="X32" s="115"/>
      <c r="Y32" s="116"/>
      <c r="Z32" s="117"/>
      <c r="AA32" s="112"/>
      <c r="AB32" s="112"/>
      <c r="AC32" s="114"/>
      <c r="AD32" s="115"/>
      <c r="AE32" s="115"/>
      <c r="AF32" s="115"/>
      <c r="AG32" s="114"/>
      <c r="AH32" s="115"/>
      <c r="AI32" s="115"/>
      <c r="AJ32" s="115"/>
      <c r="AK32" s="112"/>
      <c r="AL32" s="118"/>
      <c r="AM32" s="112"/>
      <c r="AN32" s="114"/>
      <c r="AO32" s="116"/>
      <c r="AP32" s="114"/>
      <c r="AQ32" s="112"/>
      <c r="AR32" s="112"/>
      <c r="AS32" s="118"/>
      <c r="AT32" s="112"/>
      <c r="AU32" s="112"/>
      <c r="AV32" s="114"/>
      <c r="AW32" s="115"/>
      <c r="AX32" s="112"/>
      <c r="AY32" s="112"/>
      <c r="AZ32" s="112"/>
      <c r="BA32" s="114"/>
      <c r="BB32" s="112"/>
      <c r="BC32" s="112"/>
      <c r="BD32" s="112"/>
      <c r="BE32" s="112"/>
    </row>
    <row r="33" spans="1:58" x14ac:dyDescent="0.25">
      <c r="B33" s="3"/>
      <c r="D33" s="11"/>
      <c r="E33" s="1"/>
      <c r="F33" s="2"/>
      <c r="G33" s="2"/>
      <c r="J33" s="80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79"/>
      <c r="X33" s="9"/>
      <c r="Y33" s="9"/>
      <c r="Z33" s="9"/>
      <c r="AA33" s="9"/>
      <c r="AB33" s="9"/>
      <c r="AC33" s="9"/>
      <c r="AD33" s="9"/>
      <c r="AE33" s="79"/>
      <c r="AF33" s="79"/>
      <c r="AG33" s="9"/>
      <c r="AH33" s="9"/>
      <c r="AI33" s="79"/>
      <c r="AJ33" s="7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BF33" s="76"/>
    </row>
    <row r="34" spans="1:58" x14ac:dyDescent="0.25">
      <c r="B34" s="222" t="s">
        <v>15</v>
      </c>
      <c r="C34" s="223"/>
      <c r="D34" s="223"/>
      <c r="E34" s="223"/>
      <c r="F34" s="223"/>
      <c r="G34" s="223"/>
      <c r="H34" s="223"/>
      <c r="I34" s="224"/>
      <c r="J34" s="89"/>
      <c r="K34" s="57"/>
      <c r="M34" s="219" t="s">
        <v>15</v>
      </c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1"/>
    </row>
    <row r="35" spans="1:58" x14ac:dyDescent="0.25">
      <c r="B35" s="225" t="s">
        <v>16</v>
      </c>
      <c r="C35" s="226"/>
      <c r="D35" s="226"/>
      <c r="E35" s="226"/>
      <c r="F35" s="226"/>
      <c r="G35" s="226"/>
      <c r="H35" s="226"/>
      <c r="I35" s="227"/>
      <c r="J35" s="90"/>
      <c r="K35" s="38"/>
      <c r="M35" s="210" t="s">
        <v>16</v>
      </c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2"/>
    </row>
    <row r="36" spans="1:58" x14ac:dyDescent="0.25">
      <c r="A36" s="6"/>
      <c r="B36" s="16" t="str">
        <f t="shared" ref="B36:C36" si="1">B8</f>
        <v>NZGS</v>
      </c>
      <c r="C36" s="16" t="str">
        <f t="shared" si="1"/>
        <v>NZGS</v>
      </c>
      <c r="D36" s="16" t="str">
        <f t="shared" ref="D36:I36" si="2">D8</f>
        <v>NZGS</v>
      </c>
      <c r="E36" s="16" t="str">
        <f t="shared" si="2"/>
        <v>NZGS</v>
      </c>
      <c r="F36" s="16" t="str">
        <f t="shared" si="2"/>
        <v>NZGS</v>
      </c>
      <c r="G36" s="16" t="str">
        <f t="shared" ref="G36" si="3">G8</f>
        <v>NZGS</v>
      </c>
      <c r="H36" s="15" t="str">
        <f t="shared" si="2"/>
        <v>NZGS</v>
      </c>
      <c r="I36" s="16" t="str">
        <f t="shared" si="2"/>
        <v>NZGS</v>
      </c>
      <c r="J36" s="13"/>
      <c r="K36" s="13"/>
      <c r="L36" s="9"/>
      <c r="M36" s="83" t="str">
        <f>M8</f>
        <v>AIA</v>
      </c>
      <c r="N36" s="83" t="str">
        <f>N8</f>
        <v>AIA</v>
      </c>
      <c r="O36" s="83" t="str">
        <f t="shared" ref="O36:BC36" si="4">O8</f>
        <v>AIA</v>
      </c>
      <c r="P36" s="83" t="str">
        <f t="shared" si="4"/>
        <v>AIA</v>
      </c>
      <c r="Q36" s="83" t="str">
        <f>Q8</f>
        <v>AIA</v>
      </c>
      <c r="R36" s="83" t="str">
        <f t="shared" si="4"/>
        <v>Genesis</v>
      </c>
      <c r="S36" s="83" t="str">
        <f t="shared" si="4"/>
        <v>Genesis</v>
      </c>
      <c r="T36" s="83" t="str">
        <f t="shared" si="4"/>
        <v>Genesis</v>
      </c>
      <c r="U36" s="83" t="str">
        <f t="shared" si="4"/>
        <v>Genesis</v>
      </c>
      <c r="V36" s="83" t="str">
        <f t="shared" si="4"/>
        <v>Genesis</v>
      </c>
      <c r="W36" s="83" t="str">
        <f t="shared" si="4"/>
        <v>Genesis</v>
      </c>
      <c r="X36" s="83" t="str">
        <f t="shared" si="4"/>
        <v>MRP</v>
      </c>
      <c r="Y36" s="83" t="str">
        <f t="shared" si="4"/>
        <v>MRP</v>
      </c>
      <c r="Z36" s="83" t="str">
        <f>Z8</f>
        <v>MRP</v>
      </c>
      <c r="AA36" s="83" t="str">
        <f t="shared" si="4"/>
        <v>MRP</v>
      </c>
      <c r="AB36" s="83" t="str">
        <f>AB8</f>
        <v>MRP</v>
      </c>
      <c r="AC36" s="83" t="str">
        <f t="shared" si="4"/>
        <v>Vector</v>
      </c>
      <c r="AD36" s="83" t="str">
        <f t="shared" si="4"/>
        <v>WIAL</v>
      </c>
      <c r="AE36" s="82" t="str">
        <f t="shared" ref="AE36:AF36" si="5">AE8</f>
        <v>WIAL</v>
      </c>
      <c r="AF36" s="82" t="str">
        <f t="shared" si="5"/>
        <v>WIAL</v>
      </c>
      <c r="AG36" s="13" t="str">
        <f t="shared" si="4"/>
        <v>Contact</v>
      </c>
      <c r="AH36" s="83" t="str">
        <f t="shared" si="4"/>
        <v>Contact</v>
      </c>
      <c r="AI36" s="83" t="str">
        <f t="shared" ref="AI36:AJ36" si="6">AI8</f>
        <v>Contact</v>
      </c>
      <c r="AJ36" s="82" t="str">
        <f t="shared" si="6"/>
        <v>Contact</v>
      </c>
      <c r="AK36" s="13" t="str">
        <f t="shared" si="4"/>
        <v>Powerco</v>
      </c>
      <c r="AL36" s="83" t="str">
        <f t="shared" si="4"/>
        <v>Powerco</v>
      </c>
      <c r="AM36" s="83" t="str">
        <f t="shared" si="4"/>
        <v>Powerco</v>
      </c>
      <c r="AN36" s="83" t="str">
        <f>AN8</f>
        <v>Powerco</v>
      </c>
      <c r="AO36" s="83" t="str">
        <f t="shared" si="4"/>
        <v>Transpower</v>
      </c>
      <c r="AP36" s="83" t="str">
        <f t="shared" si="4"/>
        <v>Transpower</v>
      </c>
      <c r="AQ36" s="83" t="str">
        <f t="shared" si="4"/>
        <v>Transpower</v>
      </c>
      <c r="AR36" s="83" t="str">
        <f t="shared" si="4"/>
        <v>Telecom</v>
      </c>
      <c r="AS36" s="83" t="str">
        <f t="shared" si="4"/>
        <v>Telecom</v>
      </c>
      <c r="AT36" s="83" t="str">
        <f>AT8</f>
        <v>Telecom</v>
      </c>
      <c r="AU36" s="83" t="str">
        <f t="shared" si="4"/>
        <v>Telecom</v>
      </c>
      <c r="AV36" s="83" t="str">
        <f t="shared" si="4"/>
        <v>Telecom</v>
      </c>
      <c r="AW36" s="83" t="str">
        <f t="shared" si="4"/>
        <v>Telstra</v>
      </c>
      <c r="AX36" s="83" t="str">
        <f t="shared" si="4"/>
        <v>Telstra</v>
      </c>
      <c r="AY36" s="83" t="str">
        <f t="shared" si="4"/>
        <v>Fonterra</v>
      </c>
      <c r="AZ36" s="83" t="str">
        <f t="shared" si="4"/>
        <v>Fonterra</v>
      </c>
      <c r="BA36" s="83" t="str">
        <f t="shared" si="4"/>
        <v>Fonterra</v>
      </c>
      <c r="BB36" s="83" t="str">
        <f t="shared" si="4"/>
        <v>Meridian</v>
      </c>
      <c r="BC36" s="83" t="str">
        <f t="shared" si="4"/>
        <v>Meridian</v>
      </c>
      <c r="BD36" s="82" t="str">
        <f>BD8</f>
        <v>CIAL</v>
      </c>
      <c r="BE36" s="16" t="str">
        <f>BE8</f>
        <v>CIAL</v>
      </c>
    </row>
    <row r="37" spans="1:58" x14ac:dyDescent="0.25">
      <c r="A37" s="6"/>
      <c r="B37" s="19">
        <f t="shared" ref="B37:C37" si="7">B9</f>
        <v>40862</v>
      </c>
      <c r="C37" s="19">
        <f t="shared" si="7"/>
        <v>41379</v>
      </c>
      <c r="D37" s="19">
        <f t="shared" ref="D37:I37" si="8">D9</f>
        <v>42109</v>
      </c>
      <c r="E37" s="19">
        <f t="shared" si="8"/>
        <v>43084</v>
      </c>
      <c r="F37" s="19">
        <f t="shared" si="8"/>
        <v>43539</v>
      </c>
      <c r="G37" s="19">
        <f t="shared" ref="G37" si="9">G9</f>
        <v>43936</v>
      </c>
      <c r="H37" s="23">
        <f t="shared" si="8"/>
        <v>44331</v>
      </c>
      <c r="I37" s="19">
        <f t="shared" si="8"/>
        <v>45031</v>
      </c>
      <c r="J37" s="13"/>
      <c r="K37" s="14"/>
      <c r="M37" s="18">
        <f>M9</f>
        <v>42315</v>
      </c>
      <c r="N37" s="18">
        <f>N9</f>
        <v>42592</v>
      </c>
      <c r="O37" s="18">
        <f t="shared" ref="O37:BC37" si="10">O9</f>
        <v>42689</v>
      </c>
      <c r="P37" s="19">
        <f t="shared" si="10"/>
        <v>43025</v>
      </c>
      <c r="Q37" s="19">
        <f>Q9</f>
        <v>43812</v>
      </c>
      <c r="R37" s="18">
        <f t="shared" si="10"/>
        <v>41713</v>
      </c>
      <c r="S37" s="18">
        <f t="shared" si="10"/>
        <v>42444</v>
      </c>
      <c r="T37" s="18">
        <f t="shared" si="10"/>
        <v>42628</v>
      </c>
      <c r="U37" s="18">
        <f t="shared" si="10"/>
        <v>43770</v>
      </c>
      <c r="V37" s="19">
        <f t="shared" si="10"/>
        <v>44005</v>
      </c>
      <c r="W37" s="23">
        <f t="shared" si="10"/>
        <v>44993</v>
      </c>
      <c r="X37" s="18">
        <f t="shared" si="10"/>
        <v>41409</v>
      </c>
      <c r="Y37" s="19">
        <f t="shared" si="10"/>
        <v>42655</v>
      </c>
      <c r="Z37" s="19">
        <f>Z9</f>
        <v>43530</v>
      </c>
      <c r="AA37" s="18">
        <f t="shared" si="10"/>
        <v>43872</v>
      </c>
      <c r="AB37" s="18">
        <f>AB9</f>
        <v>44991</v>
      </c>
      <c r="AC37" s="18">
        <f t="shared" si="10"/>
        <v>41927</v>
      </c>
      <c r="AD37" s="18">
        <f t="shared" si="10"/>
        <v>41593</v>
      </c>
      <c r="AE37" s="19">
        <f t="shared" ref="AE37:AF37" si="11">AE9</f>
        <v>43993</v>
      </c>
      <c r="AF37" s="19">
        <f t="shared" si="11"/>
        <v>44331</v>
      </c>
      <c r="AG37" s="23">
        <f t="shared" si="10"/>
        <v>41774</v>
      </c>
      <c r="AH37" s="18">
        <f t="shared" si="10"/>
        <v>42838</v>
      </c>
      <c r="AI37" s="18">
        <f t="shared" ref="AI37:AJ37" si="12">AI9</f>
        <v>43244</v>
      </c>
      <c r="AJ37" s="19">
        <f t="shared" si="12"/>
        <v>43978</v>
      </c>
      <c r="AK37" s="23">
        <f t="shared" si="10"/>
        <v>41362</v>
      </c>
      <c r="AL37" s="18">
        <f t="shared" si="10"/>
        <v>42184</v>
      </c>
      <c r="AM37" s="18">
        <f t="shared" si="10"/>
        <v>43006</v>
      </c>
      <c r="AN37" s="18">
        <f>AN9</f>
        <v>43454</v>
      </c>
      <c r="AO37" s="18">
        <f t="shared" si="10"/>
        <v>42781</v>
      </c>
      <c r="AP37" s="18">
        <f t="shared" si="10"/>
        <v>43781</v>
      </c>
      <c r="AQ37" s="18">
        <f t="shared" si="10"/>
        <v>43992</v>
      </c>
      <c r="AR37" s="18">
        <f t="shared" si="10"/>
        <v>41355</v>
      </c>
      <c r="AS37" s="18">
        <f t="shared" si="10"/>
        <v>42170</v>
      </c>
      <c r="AT37" s="18">
        <f>AT9</f>
        <v>42170</v>
      </c>
      <c r="AU37" s="18">
        <f t="shared" si="10"/>
        <v>42451</v>
      </c>
      <c r="AV37" s="18">
        <f t="shared" si="10"/>
        <v>43763</v>
      </c>
      <c r="AW37" s="18">
        <f t="shared" si="10"/>
        <v>41967</v>
      </c>
      <c r="AX37" s="18">
        <f t="shared" si="10"/>
        <v>42927</v>
      </c>
      <c r="AY37" s="18">
        <f t="shared" si="10"/>
        <v>41750</v>
      </c>
      <c r="AZ37" s="18">
        <f t="shared" si="10"/>
        <v>42073</v>
      </c>
      <c r="BA37" s="18">
        <f t="shared" si="10"/>
        <v>42433</v>
      </c>
      <c r="BB37" s="18">
        <f t="shared" si="10"/>
        <v>42079</v>
      </c>
      <c r="BC37" s="18">
        <f t="shared" si="10"/>
        <v>42810</v>
      </c>
      <c r="BD37" s="19">
        <f>BD9</f>
        <v>43805</v>
      </c>
      <c r="BE37" s="85">
        <f>BE9</f>
        <v>44473</v>
      </c>
    </row>
    <row r="38" spans="1:58" x14ac:dyDescent="0.25">
      <c r="A38" s="22">
        <f t="shared" ref="A38:A59" si="13">A10</f>
        <v>40787</v>
      </c>
      <c r="B38" s="27">
        <f t="shared" ref="B38:I38" si="14">IF(B10&gt;0,((1+B10/200)^2-1)*100,"")</f>
        <v>2.6685695025000067</v>
      </c>
      <c r="C38" s="35">
        <f t="shared" si="14"/>
        <v>3.1595705625000248</v>
      </c>
      <c r="D38" s="35">
        <f>IF(D10&gt;0,((1+D10/200)^2-1)*100,"")</f>
        <v>3.6883975625000121</v>
      </c>
      <c r="E38" s="35">
        <f t="shared" si="14"/>
        <v>4.2839228025000065</v>
      </c>
      <c r="F38" s="35">
        <f t="shared" si="14"/>
        <v>4.4698631025000157</v>
      </c>
      <c r="G38" s="35" t="str">
        <f t="shared" ref="G38:H38" si="15">IF(G10&gt;0,((1+G10/200)^2-1)*100,"")</f>
        <v/>
      </c>
      <c r="H38" s="35">
        <f t="shared" si="15"/>
        <v>4.64573912249997</v>
      </c>
      <c r="I38" s="36">
        <f t="shared" si="14"/>
        <v>4.7593190399999985</v>
      </c>
      <c r="J38" s="30"/>
      <c r="K38" s="30"/>
      <c r="L38" s="58">
        <f t="shared" ref="L38:L57" si="16">A10</f>
        <v>40787</v>
      </c>
      <c r="M38" s="26">
        <f>IF(M10&gt;0,((1+M10/200)^2-1)*100,"")</f>
        <v>5.6228952899999962</v>
      </c>
      <c r="N38" s="35">
        <f>IF(N10&gt;0,((1+N10/200)^2-1)*100,"")</f>
        <v>5.9448197025000038</v>
      </c>
      <c r="O38" s="28">
        <f t="shared" ref="O38:AP38" si="17">IF(O10&gt;0,((1+O10/200)^2-1)*100,"")</f>
        <v>5.9437904100000161</v>
      </c>
      <c r="P38" s="26" t="str">
        <f t="shared" si="17"/>
        <v/>
      </c>
      <c r="Q38" s="35" t="str">
        <f t="shared" si="17"/>
        <v/>
      </c>
      <c r="R38" s="28">
        <f t="shared" si="17"/>
        <v>4.9426092225000051</v>
      </c>
      <c r="S38" s="27">
        <f t="shared" si="17"/>
        <v>5.6876522025000265</v>
      </c>
      <c r="T38" s="26">
        <f t="shared" ref="T38:X38" si="18">IF(T10&gt;0,((1+T10/200)^2-1)*100,"")</f>
        <v>5.8223689999999939</v>
      </c>
      <c r="U38" s="35" t="str">
        <f t="shared" si="18"/>
        <v/>
      </c>
      <c r="V38" s="35">
        <f t="shared" si="18"/>
        <v>6.1858116225000037</v>
      </c>
      <c r="W38" s="29" t="str">
        <f t="shared" ref="M38:BE40" si="19">IF(W10&gt;0,((1+W10/200)^2-1)*100,"")</f>
        <v/>
      </c>
      <c r="X38" s="35" t="str">
        <f t="shared" si="18"/>
        <v/>
      </c>
      <c r="Y38" s="35">
        <f t="shared" si="17"/>
        <v>5.8203116100000285</v>
      </c>
      <c r="Z38" s="35" t="str">
        <f t="shared" si="17"/>
        <v/>
      </c>
      <c r="AA38" s="27">
        <f t="shared" ref="AA38:AB38" si="20">IF(AA10&gt;0,((1+AA10/200)^2-1)*100,"")</f>
        <v>6.2290955624999977</v>
      </c>
      <c r="AB38" s="35" t="str">
        <f t="shared" si="20"/>
        <v/>
      </c>
      <c r="AC38" s="27">
        <f t="shared" si="17"/>
        <v>5.3671455225000164</v>
      </c>
      <c r="AD38" s="35" t="str">
        <f t="shared" si="17"/>
        <v/>
      </c>
      <c r="AE38" s="35" t="str">
        <f t="shared" si="17"/>
        <v/>
      </c>
      <c r="AF38" s="35" t="str">
        <f t="shared" ref="AF38" si="21">IF(AF10&gt;0,((1+AF10/200)^2-1)*100,"")</f>
        <v/>
      </c>
      <c r="AG38" s="27">
        <f t="shared" si="17"/>
        <v>5.1035039999999698</v>
      </c>
      <c r="AH38" s="35">
        <f t="shared" si="17"/>
        <v>6.4621558025000247</v>
      </c>
      <c r="AI38" s="29" t="str">
        <f t="shared" si="19"/>
        <v/>
      </c>
      <c r="AJ38" s="35" t="str">
        <f t="shared" si="19"/>
        <v/>
      </c>
      <c r="AK38" s="27">
        <f t="shared" si="17"/>
        <v>5.0471255625000211</v>
      </c>
      <c r="AL38" s="35">
        <f t="shared" si="17"/>
        <v>5.7832820100000015</v>
      </c>
      <c r="AM38" s="35">
        <f t="shared" si="17"/>
        <v>6.3466250024999837</v>
      </c>
      <c r="AN38" s="35" t="str">
        <f t="shared" si="17"/>
        <v/>
      </c>
      <c r="AO38" s="28">
        <f t="shared" si="17"/>
        <v>5.5427475599999942</v>
      </c>
      <c r="AP38" s="27">
        <f t="shared" si="17"/>
        <v>5.9726124900000066</v>
      </c>
      <c r="AQ38" s="35">
        <f>IF(AQ10&gt;0,((1+AQ10/200)^2-1)*100,"")</f>
        <v>6.0457146224999869</v>
      </c>
      <c r="AR38" s="27">
        <f t="shared" ref="AR38:BC38" si="22">IF(AR10&gt;0,((1+AR10/200)^2-1)*100,"")</f>
        <v>5.092227102499991</v>
      </c>
      <c r="AS38" s="26" t="str">
        <f t="shared" si="22"/>
        <v/>
      </c>
      <c r="AT38" s="35" t="str">
        <f t="shared" si="22"/>
        <v/>
      </c>
      <c r="AU38" s="27">
        <f t="shared" si="22"/>
        <v>6.0271793025000076</v>
      </c>
      <c r="AV38" s="35" t="str">
        <f t="shared" si="22"/>
        <v/>
      </c>
      <c r="AW38" s="27">
        <f t="shared" si="22"/>
        <v>5.1537448024999932</v>
      </c>
      <c r="AX38" s="35">
        <f t="shared" si="22"/>
        <v>6.1270832400000197</v>
      </c>
      <c r="AY38" s="27">
        <f t="shared" si="22"/>
        <v>4.6324409999999761</v>
      </c>
      <c r="AZ38" s="35">
        <f t="shared" si="22"/>
        <v>4.9282679025000053</v>
      </c>
      <c r="BA38" s="27">
        <f t="shared" si="22"/>
        <v>5.2327188900000099</v>
      </c>
      <c r="BB38" s="35">
        <f t="shared" si="22"/>
        <v>5.0676250625000252</v>
      </c>
      <c r="BC38" s="27">
        <f t="shared" si="22"/>
        <v>5.9839365224999996</v>
      </c>
      <c r="BD38" s="26" t="str">
        <f>IF(BD10&gt;0,((1+BD10/200)^2-1)*100,"")</f>
        <v/>
      </c>
      <c r="BE38" s="35" t="str">
        <f>IF(BE10&gt;0,((1+BE10/200)^2-1)*100,"")</f>
        <v/>
      </c>
    </row>
    <row r="39" spans="1:58" x14ac:dyDescent="0.25">
      <c r="A39" s="22">
        <f t="shared" si="13"/>
        <v>40788</v>
      </c>
      <c r="B39" s="29">
        <f t="shared" ref="B39:I48" si="23">IF(B11&gt;0,((1+B11/200)^2-1)*100,"")</f>
        <v>2.6513448899999847</v>
      </c>
      <c r="C39" s="36">
        <f t="shared" si="23"/>
        <v>3.129102562500008</v>
      </c>
      <c r="D39" s="30">
        <f>IF(D11&gt;0,((1+D11/200)^2-1)*100,"")</f>
        <v>3.6568334399999847</v>
      </c>
      <c r="E39" s="36">
        <f t="shared" si="23"/>
        <v>4.2492050625000166</v>
      </c>
      <c r="F39" s="31">
        <f t="shared" si="23"/>
        <v>4.4351144224999972</v>
      </c>
      <c r="G39" s="31" t="str">
        <f t="shared" ref="G39:H39" si="24">IF(G11&gt;0,((1+G11/200)^2-1)*100,"")</f>
        <v/>
      </c>
      <c r="H39" s="31">
        <f t="shared" si="24"/>
        <v>4.6211894025000033</v>
      </c>
      <c r="I39" s="36">
        <f>IF(I11&gt;0,((1+I11/200)^2-1)*100,"")</f>
        <v>4.7255456025000031</v>
      </c>
      <c r="J39" s="30"/>
      <c r="K39" s="30"/>
      <c r="L39" s="58">
        <f t="shared" si="16"/>
        <v>40788</v>
      </c>
      <c r="M39" s="29">
        <f t="shared" si="19"/>
        <v>5.561240490000019</v>
      </c>
      <c r="N39" s="29">
        <f t="shared" si="19"/>
        <v>5.8820420100000215</v>
      </c>
      <c r="O39" s="29">
        <f t="shared" si="19"/>
        <v>5.8820420100000215</v>
      </c>
      <c r="P39" s="29" t="str">
        <f t="shared" si="19"/>
        <v/>
      </c>
      <c r="Q39" s="29" t="str">
        <f t="shared" si="19"/>
        <v/>
      </c>
      <c r="R39" s="29">
        <f t="shared" si="19"/>
        <v>4.8811533225000314</v>
      </c>
      <c r="S39" s="29">
        <f t="shared" si="19"/>
        <v>5.6259785024999731</v>
      </c>
      <c r="T39" s="29">
        <f t="shared" si="19"/>
        <v>5.7585992099999928</v>
      </c>
      <c r="U39" s="29" t="str">
        <f t="shared" si="19"/>
        <v/>
      </c>
      <c r="V39" s="29">
        <f t="shared" si="19"/>
        <v>6.1291436099999874</v>
      </c>
      <c r="W39" s="29" t="str">
        <f t="shared" si="19"/>
        <v/>
      </c>
      <c r="X39" s="29" t="str">
        <f t="shared" si="19"/>
        <v/>
      </c>
      <c r="Y39" s="29">
        <f t="shared" si="19"/>
        <v>5.7575708225000133</v>
      </c>
      <c r="Z39" s="29" t="str">
        <f t="shared" si="19"/>
        <v/>
      </c>
      <c r="AA39" s="29">
        <f t="shared" si="19"/>
        <v>6.1734464024999935</v>
      </c>
      <c r="AB39" s="29" t="str">
        <f t="shared" si="19"/>
        <v/>
      </c>
      <c r="AC39" s="29">
        <f t="shared" si="19"/>
        <v>5.304539240000028</v>
      </c>
      <c r="AD39" s="29" t="str">
        <f t="shared" si="19"/>
        <v/>
      </c>
      <c r="AE39" s="29" t="str">
        <f t="shared" si="19"/>
        <v/>
      </c>
      <c r="AF39" s="36" t="str">
        <f t="shared" ref="AF39" si="25">IF(AF11&gt;0,((1+AF11/200)^2-1)*100,"")</f>
        <v/>
      </c>
      <c r="AG39" s="30">
        <f t="shared" si="19"/>
        <v>5.0420009999999849</v>
      </c>
      <c r="AH39" s="29">
        <f t="shared" si="19"/>
        <v>6.4012880099999947</v>
      </c>
      <c r="AI39" s="29" t="str">
        <f t="shared" si="19"/>
        <v/>
      </c>
      <c r="AJ39" s="29" t="str">
        <f t="shared" si="19"/>
        <v/>
      </c>
      <c r="AK39" s="29">
        <f t="shared" si="19"/>
        <v>4.993836222499981</v>
      </c>
      <c r="AL39" s="29">
        <f t="shared" si="19"/>
        <v>5.7215804100000156</v>
      </c>
      <c r="AM39" s="29">
        <f t="shared" si="19"/>
        <v>6.2878521600000292</v>
      </c>
      <c r="AN39" s="29" t="str">
        <f t="shared" si="19"/>
        <v/>
      </c>
      <c r="AO39" s="29">
        <f t="shared" si="19"/>
        <v>5.4841973025000046</v>
      </c>
      <c r="AP39" s="29">
        <f t="shared" si="19"/>
        <v>5.9170305600000139</v>
      </c>
      <c r="AQ39" s="29">
        <f t="shared" si="19"/>
        <v>5.9901135224999846</v>
      </c>
      <c r="AR39" s="29">
        <f t="shared" si="19"/>
        <v>5.0399512100000265</v>
      </c>
      <c r="AS39" s="29" t="str">
        <f t="shared" si="19"/>
        <v/>
      </c>
      <c r="AT39" s="29" t="str">
        <f t="shared" si="19"/>
        <v/>
      </c>
      <c r="AU39" s="29">
        <f t="shared" si="19"/>
        <v>5.9643772100000048</v>
      </c>
      <c r="AV39" s="29" t="str">
        <f t="shared" si="19"/>
        <v/>
      </c>
      <c r="AW39" s="29">
        <f t="shared" si="19"/>
        <v>5.0901768224999699</v>
      </c>
      <c r="AX39" s="29">
        <f t="shared" si="19"/>
        <v>6.0673412099999879</v>
      </c>
      <c r="AY39" s="29">
        <f t="shared" si="19"/>
        <v>4.5710759999999961</v>
      </c>
      <c r="AZ39" s="29">
        <f t="shared" si="19"/>
        <v>4.8657921600000043</v>
      </c>
      <c r="BA39" s="29">
        <f t="shared" si="19"/>
        <v>5.1701525624999967</v>
      </c>
      <c r="BB39" s="29">
        <f t="shared" si="19"/>
        <v>5.0051078400000115</v>
      </c>
      <c r="BC39" s="29">
        <f t="shared" si="19"/>
        <v>5.9232056100000152</v>
      </c>
      <c r="BD39" s="29" t="str">
        <f t="shared" si="19"/>
        <v/>
      </c>
      <c r="BE39" s="36" t="str">
        <f t="shared" si="19"/>
        <v/>
      </c>
    </row>
    <row r="40" spans="1:58" x14ac:dyDescent="0.25">
      <c r="A40" s="22">
        <f t="shared" si="13"/>
        <v>40791</v>
      </c>
      <c r="B40" s="29">
        <f t="shared" si="23"/>
        <v>2.6604636224999867</v>
      </c>
      <c r="C40" s="36">
        <f t="shared" si="23"/>
        <v>3.0488916900000218</v>
      </c>
      <c r="D40" s="30">
        <f t="shared" si="23"/>
        <v>3.5825240024999871</v>
      </c>
      <c r="E40" s="36">
        <f>IF(E12&gt;0,((1+E12/200)^2-1)*100,"")</f>
        <v>4.1685596899999844</v>
      </c>
      <c r="F40" s="31">
        <f t="shared" si="23"/>
        <v>4.3503110399999878</v>
      </c>
      <c r="G40" s="31" t="str">
        <f t="shared" ref="G40:H40" si="26">IF(G12&gt;0,((1+G12/200)^2-1)*100,"")</f>
        <v/>
      </c>
      <c r="H40" s="31">
        <f t="shared" si="26"/>
        <v>4.5291536024999912</v>
      </c>
      <c r="I40" s="36">
        <f t="shared" si="23"/>
        <v>4.6191437224999854</v>
      </c>
      <c r="J40" s="30"/>
      <c r="K40" s="30"/>
      <c r="L40" s="58">
        <f t="shared" si="16"/>
        <v>40791</v>
      </c>
      <c r="M40" s="29">
        <f t="shared" ref="M40:BE40" si="27">IF(M12&gt;0,((1+M12/200)^2-1)*100,"")</f>
        <v>5.4739270024999787</v>
      </c>
      <c r="N40" s="29">
        <f t="shared" si="27"/>
        <v>5.7843105225000135</v>
      </c>
      <c r="O40" s="29">
        <f t="shared" si="27"/>
        <v>5.7760825624999956</v>
      </c>
      <c r="P40" s="29" t="str">
        <f t="shared" si="27"/>
        <v/>
      </c>
      <c r="Q40" s="29" t="str">
        <f t="shared" si="27"/>
        <v/>
      </c>
      <c r="R40" s="29">
        <f t="shared" si="27"/>
        <v>4.8094775225000053</v>
      </c>
      <c r="S40" s="29">
        <f t="shared" si="27"/>
        <v>5.5273380225000279</v>
      </c>
      <c r="T40" s="29">
        <f t="shared" si="27"/>
        <v>5.6537294399999771</v>
      </c>
      <c r="U40" s="29" t="str">
        <f t="shared" si="27"/>
        <v/>
      </c>
      <c r="V40" s="29">
        <f t="shared" si="27"/>
        <v>6.0251199224999885</v>
      </c>
      <c r="W40" s="29" t="str">
        <f t="shared" si="19"/>
        <v/>
      </c>
      <c r="X40" s="29" t="str">
        <f t="shared" si="27"/>
        <v/>
      </c>
      <c r="Y40" s="29">
        <f t="shared" si="27"/>
        <v>5.6527015625000177</v>
      </c>
      <c r="Z40" s="29" t="str">
        <f t="shared" si="27"/>
        <v/>
      </c>
      <c r="AA40" s="29">
        <f t="shared" si="27"/>
        <v>6.0714608100000289</v>
      </c>
      <c r="AB40" s="29" t="str">
        <f t="shared" si="27"/>
        <v/>
      </c>
      <c r="AC40" s="29">
        <f t="shared" si="27"/>
        <v>5.2265640000000113</v>
      </c>
      <c r="AD40" s="29" t="str">
        <f t="shared" si="27"/>
        <v/>
      </c>
      <c r="AE40" s="29" t="str">
        <f t="shared" si="27"/>
        <v/>
      </c>
      <c r="AF40" s="36" t="str">
        <f t="shared" ref="AF40" si="28">IF(AF12&gt;0,((1+AF12/200)^2-1)*100,"")</f>
        <v/>
      </c>
      <c r="AG40" s="30">
        <f t="shared" si="27"/>
        <v>4.967196622500003</v>
      </c>
      <c r="AH40" s="29">
        <f t="shared" si="27"/>
        <v>6.293007022500019</v>
      </c>
      <c r="AI40" s="29" t="str">
        <f t="shared" si="27"/>
        <v/>
      </c>
      <c r="AJ40" s="29" t="str">
        <f t="shared" si="27"/>
        <v/>
      </c>
      <c r="AK40" s="29">
        <f t="shared" si="27"/>
        <v>4.9487558025000045</v>
      </c>
      <c r="AL40" s="29">
        <f t="shared" si="27"/>
        <v>5.6372840000000091</v>
      </c>
      <c r="AM40" s="29">
        <f t="shared" si="27"/>
        <v>6.1755072225000207</v>
      </c>
      <c r="AN40" s="29" t="str">
        <f t="shared" si="27"/>
        <v/>
      </c>
      <c r="AO40" s="29">
        <f t="shared" si="27"/>
        <v>5.3599602500000065</v>
      </c>
      <c r="AP40" s="29">
        <f t="shared" si="27"/>
        <v>5.7925388025000135</v>
      </c>
      <c r="AQ40" s="29">
        <f t="shared" si="27"/>
        <v>5.8604343225000077</v>
      </c>
      <c r="AR40" s="29">
        <f t="shared" si="27"/>
        <v>4.9928115599999767</v>
      </c>
      <c r="AS40" s="29" t="str">
        <f t="shared" si="27"/>
        <v/>
      </c>
      <c r="AT40" s="29" t="str">
        <f t="shared" si="27"/>
        <v/>
      </c>
      <c r="AU40" s="29">
        <f t="shared" si="27"/>
        <v>5.8696944899999881</v>
      </c>
      <c r="AV40" s="29" t="str">
        <f t="shared" si="27"/>
        <v/>
      </c>
      <c r="AW40" s="29">
        <f t="shared" si="27"/>
        <v>5.0102315024999955</v>
      </c>
      <c r="AX40" s="29">
        <f t="shared" si="27"/>
        <v>5.9540835599999786</v>
      </c>
      <c r="AY40" s="29">
        <f t="shared" si="27"/>
        <v>4.4984840025000139</v>
      </c>
      <c r="AZ40" s="29">
        <f t="shared" si="27"/>
        <v>4.7838849600000177</v>
      </c>
      <c r="BA40" s="29">
        <f t="shared" si="27"/>
        <v>5.0768504899999956</v>
      </c>
      <c r="BB40" s="29">
        <f t="shared" si="27"/>
        <v>4.923146239999987</v>
      </c>
      <c r="BC40" s="29">
        <f t="shared" si="27"/>
        <v>5.8141395599999868</v>
      </c>
      <c r="BD40" s="29" t="str">
        <f t="shared" si="27"/>
        <v/>
      </c>
      <c r="BE40" s="36" t="str">
        <f t="shared" si="27"/>
        <v/>
      </c>
    </row>
    <row r="41" spans="1:58" x14ac:dyDescent="0.25">
      <c r="A41" s="22">
        <f t="shared" si="13"/>
        <v>40792</v>
      </c>
      <c r="B41" s="29">
        <f t="shared" si="23"/>
        <v>2.6594504099999972</v>
      </c>
      <c r="C41" s="36">
        <f t="shared" si="23"/>
        <v>2.98088920249997</v>
      </c>
      <c r="D41" s="30">
        <f t="shared" si="23"/>
        <v>3.4960328900000226</v>
      </c>
      <c r="E41" s="36">
        <f t="shared" si="23"/>
        <v>4.0736627225000044</v>
      </c>
      <c r="F41" s="31">
        <f t="shared" si="23"/>
        <v>4.246142009999998</v>
      </c>
      <c r="G41" s="31" t="str">
        <f t="shared" ref="G41:H41" si="29">IF(G13&gt;0,((1+G13/200)^2-1)*100,"")</f>
        <v/>
      </c>
      <c r="H41" s="31">
        <f t="shared" si="29"/>
        <v>4.4300048100000211</v>
      </c>
      <c r="I41" s="36">
        <f t="shared" si="23"/>
        <v>4.5424451599999749</v>
      </c>
      <c r="J41" s="30"/>
      <c r="K41" s="30"/>
      <c r="L41" s="58">
        <f t="shared" si="16"/>
        <v>40792</v>
      </c>
      <c r="M41" s="29">
        <f t="shared" ref="M41:BE41" si="30">IF(M13&gt;0,((1+M13/200)^2-1)*100,"")</f>
        <v>5.469819022500011</v>
      </c>
      <c r="N41" s="29">
        <f t="shared" si="30"/>
        <v>5.8244264100000054</v>
      </c>
      <c r="O41" s="29">
        <f t="shared" si="30"/>
        <v>5.7873960899999854</v>
      </c>
      <c r="P41" s="29" t="str">
        <f t="shared" si="30"/>
        <v/>
      </c>
      <c r="Q41" s="29" t="str">
        <f t="shared" si="30"/>
        <v/>
      </c>
      <c r="R41" s="29">
        <f t="shared" si="30"/>
        <v>4.7930979225000003</v>
      </c>
      <c r="S41" s="29">
        <f t="shared" si="30"/>
        <v>5.533501702500021</v>
      </c>
      <c r="T41" s="29">
        <f t="shared" si="30"/>
        <v>5.6598968100000313</v>
      </c>
      <c r="U41" s="29" t="str">
        <f t="shared" si="30"/>
        <v/>
      </c>
      <c r="V41" s="29">
        <f t="shared" si="30"/>
        <v>5.9571716024999999</v>
      </c>
      <c r="W41" s="29" t="str">
        <f t="shared" si="30"/>
        <v/>
      </c>
      <c r="X41" s="29" t="str">
        <f t="shared" si="30"/>
        <v/>
      </c>
      <c r="Y41" s="29">
        <f t="shared" si="30"/>
        <v>5.6455065600000243</v>
      </c>
      <c r="Z41" s="29" t="str">
        <f t="shared" si="30"/>
        <v/>
      </c>
      <c r="AA41" s="29">
        <f t="shared" si="30"/>
        <v>5.991143039999991</v>
      </c>
      <c r="AB41" s="29" t="str">
        <f t="shared" si="30"/>
        <v/>
      </c>
      <c r="AC41" s="29">
        <f>IF(AC13&gt;0,((1+AC13/200)^2-1)*100,"")</f>
        <v>5.2173320024999859</v>
      </c>
      <c r="AD41" s="29" t="str">
        <f t="shared" si="30"/>
        <v/>
      </c>
      <c r="AE41" s="29" t="str">
        <f t="shared" si="30"/>
        <v/>
      </c>
      <c r="AF41" s="29" t="str">
        <f t="shared" ref="AF41" si="31">IF(AF13&gt;0,((1+AF13/200)^2-1)*100,"")</f>
        <v/>
      </c>
      <c r="AG41" s="29">
        <f t="shared" si="30"/>
        <v>4.9549025624999965</v>
      </c>
      <c r="AH41" s="29">
        <f t="shared" si="30"/>
        <v>6.2641414025000008</v>
      </c>
      <c r="AI41" s="29" t="str">
        <f t="shared" si="30"/>
        <v/>
      </c>
      <c r="AJ41" s="29" t="str">
        <f t="shared" si="30"/>
        <v/>
      </c>
      <c r="AK41" s="29">
        <f t="shared" si="30"/>
        <v>4.9395359999999888</v>
      </c>
      <c r="AL41" s="29">
        <f t="shared" si="30"/>
        <v>5.6331728399999781</v>
      </c>
      <c r="AM41" s="29">
        <f t="shared" si="30"/>
        <v>6.1889030400000156</v>
      </c>
      <c r="AN41" s="29" t="str">
        <f t="shared" si="30"/>
        <v/>
      </c>
      <c r="AO41" s="29">
        <f t="shared" si="30"/>
        <v>5.3989689600000057</v>
      </c>
      <c r="AP41" s="29">
        <f t="shared" si="30"/>
        <v>5.7503722500000132</v>
      </c>
      <c r="AQ41" s="29">
        <f t="shared" si="30"/>
        <v>5.8316275025000142</v>
      </c>
      <c r="AR41" s="29">
        <f t="shared" si="30"/>
        <v>4.9856390624999802</v>
      </c>
      <c r="AS41" s="29" t="str">
        <f t="shared" si="30"/>
        <v/>
      </c>
      <c r="AT41" s="29" t="str">
        <f t="shared" si="30"/>
        <v/>
      </c>
      <c r="AU41" s="29">
        <f t="shared" si="30"/>
        <v>5.8727813024999964</v>
      </c>
      <c r="AV41" s="29" t="str">
        <f t="shared" si="30"/>
        <v/>
      </c>
      <c r="AW41" s="29">
        <f t="shared" si="30"/>
        <v>5.0010089999999785</v>
      </c>
      <c r="AX41" s="29">
        <f t="shared" si="30"/>
        <v>5.9170305600000139</v>
      </c>
      <c r="AY41" s="29">
        <f t="shared" si="30"/>
        <v>4.4780401025000138</v>
      </c>
      <c r="AZ41" s="29">
        <f t="shared" si="30"/>
        <v>4.7787668224999802</v>
      </c>
      <c r="BA41" s="29">
        <f t="shared" si="30"/>
        <v>5.0461006400000175</v>
      </c>
      <c r="BB41" s="29">
        <f t="shared" si="30"/>
        <v>4.9170004099999831</v>
      </c>
      <c r="BC41" s="29">
        <f t="shared" si="30"/>
        <v>5.8264838400000185</v>
      </c>
      <c r="BD41" s="29" t="str">
        <f t="shared" si="30"/>
        <v/>
      </c>
      <c r="BE41" s="36" t="str">
        <f t="shared" si="30"/>
        <v/>
      </c>
    </row>
    <row r="42" spans="1:58" x14ac:dyDescent="0.25">
      <c r="A42" s="22">
        <f t="shared" si="13"/>
        <v>40793</v>
      </c>
      <c r="B42" s="29">
        <f t="shared" si="23"/>
        <v>2.6148740100000012</v>
      </c>
      <c r="C42" s="36">
        <f t="shared" si="23"/>
        <v>3.0275750625000208</v>
      </c>
      <c r="D42" s="30">
        <f t="shared" si="23"/>
        <v>3.5418178025000024</v>
      </c>
      <c r="E42" s="36">
        <f t="shared" si="23"/>
        <v>4.1307998025000181</v>
      </c>
      <c r="F42" s="31">
        <f t="shared" si="23"/>
        <v>4.3206890624999827</v>
      </c>
      <c r="G42" s="31" t="str">
        <f t="shared" ref="G42:H42" si="32">IF(G14&gt;0,((1+G14/200)^2-1)*100,"")</f>
        <v/>
      </c>
      <c r="H42" s="31">
        <f t="shared" si="32"/>
        <v>4.4862174224999718</v>
      </c>
      <c r="I42" s="36">
        <f t="shared" si="23"/>
        <v>4.6222122500000129</v>
      </c>
      <c r="J42" s="30"/>
      <c r="K42" s="30"/>
      <c r="L42" s="58">
        <f t="shared" si="16"/>
        <v>40793</v>
      </c>
      <c r="M42" s="29">
        <f t="shared" ref="M42:BE42" si="33">IF(M14&gt;0,((1+M14/200)^2-1)*100,"")</f>
        <v>5.4708460100000078</v>
      </c>
      <c r="N42" s="29">
        <f t="shared" si="33"/>
        <v>5.7812250000000009</v>
      </c>
      <c r="O42" s="29">
        <f t="shared" si="33"/>
        <v>5.7771110400000047</v>
      </c>
      <c r="P42" s="29" t="str">
        <f t="shared" si="33"/>
        <v/>
      </c>
      <c r="Q42" s="29" t="str">
        <f t="shared" si="33"/>
        <v/>
      </c>
      <c r="R42" s="29">
        <f t="shared" si="33"/>
        <v>4.8053825024999774</v>
      </c>
      <c r="S42" s="29">
        <f t="shared" si="33"/>
        <v>5.5304198400000004</v>
      </c>
      <c r="T42" s="29">
        <f t="shared" si="33"/>
        <v>5.6660643600000116</v>
      </c>
      <c r="U42" s="29" t="str">
        <f t="shared" si="33"/>
        <v/>
      </c>
      <c r="V42" s="29">
        <f t="shared" si="33"/>
        <v>6.0354170225000114</v>
      </c>
      <c r="W42" s="29" t="str">
        <f t="shared" si="33"/>
        <v/>
      </c>
      <c r="X42" s="29" t="str">
        <f t="shared" si="33"/>
        <v/>
      </c>
      <c r="Y42" s="29">
        <f t="shared" si="33"/>
        <v>5.6434508900000013</v>
      </c>
      <c r="Z42" s="29" t="str">
        <f t="shared" si="33"/>
        <v/>
      </c>
      <c r="AA42" s="29">
        <f t="shared" si="33"/>
        <v>6.0570425600000144</v>
      </c>
      <c r="AB42" s="29" t="str">
        <f t="shared" si="33"/>
        <v/>
      </c>
      <c r="AC42" s="29">
        <f t="shared" si="33"/>
        <v>5.2163062499999802</v>
      </c>
      <c r="AD42" s="29" t="str">
        <f t="shared" si="33"/>
        <v/>
      </c>
      <c r="AE42" s="29" t="str">
        <f t="shared" si="33"/>
        <v/>
      </c>
      <c r="AF42" s="29" t="str">
        <f t="shared" ref="AF42" si="34">IF(AF14&gt;0,((1+AF14/200)^2-1)*100,"")</f>
        <v/>
      </c>
      <c r="AG42" s="29">
        <f t="shared" si="33"/>
        <v>5.0666000400000133</v>
      </c>
      <c r="AH42" s="29">
        <f t="shared" si="33"/>
        <v>6.2940380100000137</v>
      </c>
      <c r="AI42" s="29" t="str">
        <f t="shared" si="33"/>
        <v/>
      </c>
      <c r="AJ42" s="29" t="str">
        <f t="shared" si="33"/>
        <v/>
      </c>
      <c r="AK42" s="29">
        <f t="shared" si="33"/>
        <v>4.9774422225000059</v>
      </c>
      <c r="AL42" s="29">
        <f t="shared" si="33"/>
        <v>5.6300895225000147</v>
      </c>
      <c r="AM42" s="29">
        <f t="shared" si="33"/>
        <v>6.1641729599999806</v>
      </c>
      <c r="AN42" s="29" t="str">
        <f t="shared" si="33"/>
        <v/>
      </c>
      <c r="AO42" s="29">
        <f t="shared" si="33"/>
        <v>5.3568809224999958</v>
      </c>
      <c r="AP42" s="29">
        <f t="shared" si="33"/>
        <v>5.7904817025000055</v>
      </c>
      <c r="AQ42" s="29">
        <f t="shared" si="33"/>
        <v>5.8450016100000113</v>
      </c>
      <c r="AR42" s="29">
        <f t="shared" si="33"/>
        <v>5.0143305224999768</v>
      </c>
      <c r="AS42" s="29" t="str">
        <f t="shared" si="33"/>
        <v/>
      </c>
      <c r="AT42" s="29" t="str">
        <f t="shared" si="33"/>
        <v/>
      </c>
      <c r="AU42" s="29">
        <f t="shared" si="33"/>
        <v>5.8686655625000084</v>
      </c>
      <c r="AV42" s="29" t="str">
        <f t="shared" si="33"/>
        <v/>
      </c>
      <c r="AW42" s="29">
        <f t="shared" si="33"/>
        <v>5.0133057599999864</v>
      </c>
      <c r="AX42" s="29">
        <f t="shared" si="33"/>
        <v>5.9458490000000142</v>
      </c>
      <c r="AY42" s="29">
        <f t="shared" si="33"/>
        <v>4.5066621225000159</v>
      </c>
      <c r="AZ42" s="29">
        <f>IF(AZ14&gt;0,((1+AZ14/200)^2-1)*100,"")</f>
        <v>4.7930979225000003</v>
      </c>
      <c r="BA42" s="29">
        <f t="shared" si="33"/>
        <v>5.0758254224999799</v>
      </c>
      <c r="BB42" s="29">
        <f>IF(BB14&gt;0,((1+BB14/200)^2-1)*100,"")</f>
        <v>4.9313409599999858</v>
      </c>
      <c r="BC42" s="29">
        <f t="shared" si="33"/>
        <v>5.8419152024999699</v>
      </c>
      <c r="BD42" s="29" t="str">
        <f t="shared" si="33"/>
        <v/>
      </c>
      <c r="BE42" s="36" t="str">
        <f t="shared" si="33"/>
        <v/>
      </c>
    </row>
    <row r="43" spans="1:58" x14ac:dyDescent="0.25">
      <c r="A43" s="22">
        <f t="shared" si="13"/>
        <v>40794</v>
      </c>
      <c r="B43" s="29">
        <f t="shared" si="23"/>
        <v>2.6310824899999918</v>
      </c>
      <c r="C43" s="36">
        <f t="shared" si="23"/>
        <v>3.0834090000000147</v>
      </c>
      <c r="D43" s="30">
        <f t="shared" si="23"/>
        <v>3.6079694399999696</v>
      </c>
      <c r="E43" s="36">
        <f t="shared" si="23"/>
        <v>4.1889732899999865</v>
      </c>
      <c r="F43" s="31">
        <f t="shared" si="23"/>
        <v>4.3921975624999998</v>
      </c>
      <c r="G43" s="31" t="str">
        <f t="shared" ref="G43:H43" si="35">IF(G15&gt;0,((1+G15/200)^2-1)*100,"")</f>
        <v/>
      </c>
      <c r="H43" s="31">
        <f t="shared" si="35"/>
        <v>4.5659630625000114</v>
      </c>
      <c r="I43" s="36">
        <f t="shared" si="23"/>
        <v>4.7265689600000105</v>
      </c>
      <c r="J43" s="30"/>
      <c r="K43" s="30"/>
      <c r="L43" s="58">
        <f t="shared" si="16"/>
        <v>40794</v>
      </c>
      <c r="M43" s="29">
        <f t="shared" ref="M43:BE43" si="36">IF(M15&gt;0,((1+M15/200)^2-1)*100,"")</f>
        <v>5.4677650624999963</v>
      </c>
      <c r="N43" s="29">
        <f t="shared" si="36"/>
        <v>5.7915102500000204</v>
      </c>
      <c r="O43" s="29">
        <f t="shared" si="36"/>
        <v>5.789453159999991</v>
      </c>
      <c r="P43" s="29" t="str">
        <f t="shared" si="36"/>
        <v/>
      </c>
      <c r="Q43" s="29" t="str">
        <f t="shared" si="36"/>
        <v/>
      </c>
      <c r="R43" s="29">
        <f t="shared" si="36"/>
        <v>4.7787668224999802</v>
      </c>
      <c r="S43" s="29">
        <f t="shared" si="36"/>
        <v>5.532474409999999</v>
      </c>
      <c r="T43" s="29">
        <f t="shared" si="36"/>
        <v>5.6742880399999862</v>
      </c>
      <c r="U43" s="29" t="str">
        <f t="shared" si="36"/>
        <v/>
      </c>
      <c r="V43" s="29">
        <f t="shared" si="36"/>
        <v>6.0601321024999821</v>
      </c>
      <c r="W43" s="29" t="str">
        <f t="shared" si="36"/>
        <v/>
      </c>
      <c r="X43" s="29" t="str">
        <f t="shared" si="36"/>
        <v/>
      </c>
      <c r="Y43" s="29">
        <f t="shared" si="36"/>
        <v>5.6496179600000085</v>
      </c>
      <c r="Z43" s="29" t="str">
        <f t="shared" si="36"/>
        <v/>
      </c>
      <c r="AA43" s="29">
        <f t="shared" si="36"/>
        <v>6.0797002499999753</v>
      </c>
      <c r="AB43" s="29" t="str">
        <f t="shared" si="36"/>
        <v/>
      </c>
      <c r="AC43" s="29">
        <f t="shared" si="36"/>
        <v>5.1998948900000119</v>
      </c>
      <c r="AD43" s="29" t="str">
        <f t="shared" si="36"/>
        <v/>
      </c>
      <c r="AE43" s="29" t="str">
        <f t="shared" si="36"/>
        <v/>
      </c>
      <c r="AF43" s="29" t="str">
        <f t="shared" ref="AF43" si="37">IF(AF15&gt;0,((1+AF15/200)^2-1)*100,"")</f>
        <v/>
      </c>
      <c r="AG43" s="29">
        <f t="shared" si="36"/>
        <v>5.0440508099999892</v>
      </c>
      <c r="AH43" s="29">
        <f t="shared" si="36"/>
        <v>6.3053792025000055</v>
      </c>
      <c r="AI43" s="29" t="str">
        <f t="shared" si="36"/>
        <v/>
      </c>
      <c r="AJ43" s="29" t="str">
        <f t="shared" si="36"/>
        <v/>
      </c>
      <c r="AK43" s="29">
        <f t="shared" si="36"/>
        <v>4.9467069224999882</v>
      </c>
      <c r="AL43" s="29">
        <f t="shared" si="36"/>
        <v>5.6218675625000047</v>
      </c>
      <c r="AM43" s="29">
        <f t="shared" si="36"/>
        <v>6.1785984899999979</v>
      </c>
      <c r="AN43" s="29" t="str">
        <f t="shared" si="36"/>
        <v/>
      </c>
      <c r="AO43" s="29">
        <f t="shared" si="36"/>
        <v>5.3671455225000164</v>
      </c>
      <c r="AP43" s="29">
        <f t="shared" si="36"/>
        <v>5.8110536025000048</v>
      </c>
      <c r="AQ43" s="29">
        <f t="shared" si="36"/>
        <v>5.8686655625000084</v>
      </c>
      <c r="AR43" s="29">
        <f t="shared" si="36"/>
        <v>4.9835898225000008</v>
      </c>
      <c r="AS43" s="29" t="str">
        <f t="shared" si="36"/>
        <v/>
      </c>
      <c r="AT43" s="29" t="str">
        <f t="shared" si="36"/>
        <v/>
      </c>
      <c r="AU43" s="29">
        <f t="shared" si="36"/>
        <v>5.8727813024999964</v>
      </c>
      <c r="AV43" s="29" t="str">
        <f t="shared" si="36"/>
        <v/>
      </c>
      <c r="AW43" s="29">
        <f t="shared" si="36"/>
        <v>4.9969102399999965</v>
      </c>
      <c r="AX43" s="29">
        <f t="shared" si="36"/>
        <v>5.9582009600000152</v>
      </c>
      <c r="AY43" s="29">
        <f t="shared" si="36"/>
        <v>4.4811065599999811</v>
      </c>
      <c r="AZ43" s="29">
        <f t="shared" si="36"/>
        <v>4.7797904399999869</v>
      </c>
      <c r="BA43" s="29">
        <f t="shared" si="36"/>
        <v>5.0768504899999956</v>
      </c>
      <c r="BB43" s="29">
        <f t="shared" si="36"/>
        <v>4.9170004099999831</v>
      </c>
      <c r="BC43" s="29">
        <f t="shared" si="36"/>
        <v>5.8552899600000208</v>
      </c>
      <c r="BD43" s="29" t="str">
        <f t="shared" si="36"/>
        <v/>
      </c>
      <c r="BE43" s="36" t="str">
        <f t="shared" si="36"/>
        <v/>
      </c>
    </row>
    <row r="44" spans="1:58" x14ac:dyDescent="0.25">
      <c r="A44" s="22">
        <f t="shared" si="13"/>
        <v>40795</v>
      </c>
      <c r="B44" s="29">
        <f t="shared" si="23"/>
        <v>2.6229780900000277</v>
      </c>
      <c r="C44" s="36">
        <f t="shared" si="23"/>
        <v>3.0783325624999858</v>
      </c>
      <c r="D44" s="30">
        <f t="shared" si="23"/>
        <v>3.6069515625000159</v>
      </c>
      <c r="E44" s="36">
        <f t="shared" si="23"/>
        <v>4.1910147599999892</v>
      </c>
      <c r="F44" s="31">
        <f t="shared" si="23"/>
        <v>4.3962845024999808</v>
      </c>
      <c r="G44" s="31" t="str">
        <f t="shared" ref="G44:H44" si="38">IF(G16&gt;0,((1+G16/200)^2-1)*100,"")</f>
        <v/>
      </c>
      <c r="H44" s="31">
        <f t="shared" si="38"/>
        <v>4.5792569599999888</v>
      </c>
      <c r="I44" s="36">
        <f>IF(I16&gt;0,((1+I16/200)^2-1)*100,"")</f>
        <v>4.7306624399999997</v>
      </c>
      <c r="J44" s="30"/>
      <c r="K44" s="30"/>
      <c r="L44" s="58">
        <f t="shared" si="16"/>
        <v>40795</v>
      </c>
      <c r="M44" s="29">
        <f t="shared" ref="M44:BE44" si="39">IF(M16&gt;0,((1+M16/200)^2-1)*100,"")</f>
        <v>5.4780350625000196</v>
      </c>
      <c r="N44" s="29">
        <f t="shared" si="39"/>
        <v>5.7997388099999769</v>
      </c>
      <c r="O44" s="29">
        <f t="shared" si="39"/>
        <v>5.7987102225000253</v>
      </c>
      <c r="P44" s="29" t="str">
        <f t="shared" si="39"/>
        <v/>
      </c>
      <c r="Q44" s="29" t="str">
        <f t="shared" si="39"/>
        <v/>
      </c>
      <c r="R44" s="29">
        <f t="shared" si="39"/>
        <v>4.7869559025000008</v>
      </c>
      <c r="S44" s="29">
        <f t="shared" si="39"/>
        <v>5.5417202224999684</v>
      </c>
      <c r="T44" s="29">
        <f t="shared" si="39"/>
        <v>5.685596122500014</v>
      </c>
      <c r="U44" s="29" t="str">
        <f t="shared" si="39"/>
        <v/>
      </c>
      <c r="V44" s="29">
        <f t="shared" si="39"/>
        <v>6.0807302024999954</v>
      </c>
      <c r="W44" s="29" t="str">
        <f t="shared" si="39"/>
        <v/>
      </c>
      <c r="X44" s="29" t="str">
        <f t="shared" si="39"/>
        <v/>
      </c>
      <c r="Y44" s="29">
        <f t="shared" si="39"/>
        <v>5.6588689025000249</v>
      </c>
      <c r="Z44" s="29" t="str">
        <f t="shared" si="39"/>
        <v/>
      </c>
      <c r="AA44" s="29">
        <f t="shared" si="39"/>
        <v>6.0972101224999964</v>
      </c>
      <c r="AB44" s="29" t="str">
        <f t="shared" si="39"/>
        <v/>
      </c>
      <c r="AC44" s="29">
        <f t="shared" si="39"/>
        <v>5.2039976099999885</v>
      </c>
      <c r="AD44" s="29" t="str">
        <f t="shared" si="39"/>
        <v/>
      </c>
      <c r="AE44" s="29" t="str">
        <f t="shared" si="39"/>
        <v/>
      </c>
      <c r="AF44" s="29" t="str">
        <f t="shared" ref="AF44" si="40">IF(AF16&gt;0,((1+AF16/200)^2-1)*100,"")</f>
        <v/>
      </c>
      <c r="AG44" s="29">
        <f t="shared" si="39"/>
        <v>5.0502003599999901</v>
      </c>
      <c r="AH44" s="29">
        <f t="shared" si="39"/>
        <v>6.317752102499985</v>
      </c>
      <c r="AI44" s="29" t="str">
        <f t="shared" si="39"/>
        <v/>
      </c>
      <c r="AJ44" s="29" t="str">
        <f t="shared" si="39"/>
        <v/>
      </c>
      <c r="AK44" s="29">
        <f t="shared" si="39"/>
        <v>4.9620740100000171</v>
      </c>
      <c r="AL44" s="29">
        <f t="shared" si="39"/>
        <v>5.6300895225000147</v>
      </c>
      <c r="AM44" s="29">
        <f t="shared" si="39"/>
        <v>6.1909640099999885</v>
      </c>
      <c r="AN44" s="29" t="str">
        <f t="shared" si="39"/>
        <v/>
      </c>
      <c r="AO44" s="29">
        <f t="shared" si="39"/>
        <v>5.3753575624999828</v>
      </c>
      <c r="AP44" s="29">
        <f t="shared" si="39"/>
        <v>5.8275125625000257</v>
      </c>
      <c r="AQ44" s="29">
        <f t="shared" si="39"/>
        <v>5.8840999999999921</v>
      </c>
      <c r="AR44" s="29">
        <f t="shared" si="39"/>
        <v>4.9989596100000311</v>
      </c>
      <c r="AS44" s="29" t="str">
        <f t="shared" si="39"/>
        <v/>
      </c>
      <c r="AT44" s="29" t="str">
        <f t="shared" si="39"/>
        <v/>
      </c>
      <c r="AU44" s="29">
        <f t="shared" si="39"/>
        <v>5.8799840400000081</v>
      </c>
      <c r="AV44" s="29" t="str">
        <f t="shared" si="39"/>
        <v/>
      </c>
      <c r="AW44" s="29">
        <f t="shared" si="39"/>
        <v>5.0030584099999942</v>
      </c>
      <c r="AX44" s="29">
        <f t="shared" si="39"/>
        <v>5.9705536400000092</v>
      </c>
      <c r="AY44" s="29">
        <f t="shared" si="39"/>
        <v>4.4882618024999932</v>
      </c>
      <c r="AZ44" s="29">
        <f t="shared" si="39"/>
        <v>4.7869559025000008</v>
      </c>
      <c r="BA44" s="29">
        <f t="shared" si="39"/>
        <v>5.087101439999997</v>
      </c>
      <c r="BB44" s="29">
        <f t="shared" si="39"/>
        <v>4.9262192225000057</v>
      </c>
      <c r="BC44" s="29">
        <f t="shared" si="39"/>
        <v>5.865578810000005</v>
      </c>
      <c r="BD44" s="29" t="str">
        <f t="shared" si="39"/>
        <v/>
      </c>
      <c r="BE44" s="36" t="str">
        <f t="shared" si="39"/>
        <v/>
      </c>
    </row>
    <row r="45" spans="1:58" x14ac:dyDescent="0.25">
      <c r="A45" s="22">
        <f t="shared" si="13"/>
        <v>40798</v>
      </c>
      <c r="B45" s="29">
        <f t="shared" si="23"/>
        <v>2.6341217224999935</v>
      </c>
      <c r="C45" s="36">
        <f t="shared" si="23"/>
        <v>3.0509219599999859</v>
      </c>
      <c r="D45" s="30">
        <f t="shared" si="23"/>
        <v>3.5692936100000017</v>
      </c>
      <c r="E45" s="36">
        <f t="shared" si="23"/>
        <v>4.1573330625000127</v>
      </c>
      <c r="F45" s="31">
        <f t="shared" si="23"/>
        <v>4.3543971599999676</v>
      </c>
      <c r="G45" s="31" t="str">
        <f t="shared" ref="G45:H45" si="41">IF(G17&gt;0,((1+G17/200)^2-1)*100,"")</f>
        <v/>
      </c>
      <c r="H45" s="31">
        <f t="shared" si="41"/>
        <v>4.5455125624999981</v>
      </c>
      <c r="I45" s="36">
        <f t="shared" si="23"/>
        <v>4.6815459599999887</v>
      </c>
      <c r="J45" s="30"/>
      <c r="K45" s="30"/>
      <c r="L45" s="58">
        <f t="shared" si="16"/>
        <v>40798</v>
      </c>
      <c r="M45" s="29">
        <f t="shared" ref="M45:BE45" si="42">IF(M17&gt;0,((1+M17/200)^2-1)*100,"")</f>
        <v>5.3969156899999815</v>
      </c>
      <c r="N45" s="29">
        <f t="shared" si="42"/>
        <v>5.7195239999999981</v>
      </c>
      <c r="O45" s="29">
        <f t="shared" si="42"/>
        <v>5.7123267224999941</v>
      </c>
      <c r="P45" s="29" t="str">
        <f t="shared" si="42"/>
        <v/>
      </c>
      <c r="Q45" s="29" t="str">
        <f t="shared" si="42"/>
        <v/>
      </c>
      <c r="R45" s="29">
        <f t="shared" si="42"/>
        <v>4.719405562500012</v>
      </c>
      <c r="S45" s="29">
        <f t="shared" si="42"/>
        <v>5.4574955625000143</v>
      </c>
      <c r="T45" s="29">
        <f t="shared" si="42"/>
        <v>5.6054246024999754</v>
      </c>
      <c r="U45" s="29" t="str">
        <f t="shared" si="42"/>
        <v/>
      </c>
      <c r="V45" s="29">
        <f t="shared" si="42"/>
        <v>6.0014384900000106</v>
      </c>
      <c r="W45" s="29" t="str">
        <f t="shared" si="42"/>
        <v/>
      </c>
      <c r="X45" s="29" t="str">
        <f t="shared" si="42"/>
        <v/>
      </c>
      <c r="Y45" s="29">
        <f t="shared" si="42"/>
        <v>5.5704875624999817</v>
      </c>
      <c r="Z45" s="29" t="str">
        <f t="shared" si="42"/>
        <v/>
      </c>
      <c r="AA45" s="29">
        <f t="shared" si="42"/>
        <v>6.011734440000005</v>
      </c>
      <c r="AB45" s="29" t="str">
        <f t="shared" si="42"/>
        <v/>
      </c>
      <c r="AC45" s="29">
        <f t="shared" si="42"/>
        <v>5.1404144399999963</v>
      </c>
      <c r="AD45" s="29" t="str">
        <f t="shared" si="42"/>
        <v/>
      </c>
      <c r="AE45" s="29" t="str">
        <f t="shared" si="42"/>
        <v/>
      </c>
      <c r="AF45" s="29" t="str">
        <f t="shared" ref="AF45" si="43">IF(AF17&gt;0,((1+AF17/200)^2-1)*100,"")</f>
        <v/>
      </c>
      <c r="AG45" s="29">
        <f t="shared" si="42"/>
        <v>4.9876883224999835</v>
      </c>
      <c r="AH45" s="29">
        <f t="shared" si="42"/>
        <v>6.2260035599999819</v>
      </c>
      <c r="AI45" s="29" t="str">
        <f t="shared" si="42"/>
        <v/>
      </c>
      <c r="AJ45" s="29" t="str">
        <f t="shared" si="42"/>
        <v/>
      </c>
      <c r="AK45" s="29">
        <f t="shared" si="42"/>
        <v>4.9067577600000023</v>
      </c>
      <c r="AL45" s="29">
        <f t="shared" si="42"/>
        <v>5.55610340249999</v>
      </c>
      <c r="AM45" s="29">
        <f t="shared" si="42"/>
        <v>6.1044204900000176</v>
      </c>
      <c r="AN45" s="29" t="str">
        <f t="shared" si="42"/>
        <v/>
      </c>
      <c r="AO45" s="29">
        <f t="shared" si="42"/>
        <v>5.2860688099999997</v>
      </c>
      <c r="AP45" s="29">
        <f t="shared" si="42"/>
        <v>5.7349475625000146</v>
      </c>
      <c r="AQ45" s="29">
        <f t="shared" si="42"/>
        <v>5.7925388025000135</v>
      </c>
      <c r="AR45" s="29">
        <f t="shared" si="42"/>
        <v>4.9426092225000051</v>
      </c>
      <c r="AS45" s="29" t="str">
        <f t="shared" si="42"/>
        <v/>
      </c>
      <c r="AT45" s="29" t="str">
        <f t="shared" si="42"/>
        <v/>
      </c>
      <c r="AU45" s="29">
        <f t="shared" si="42"/>
        <v>5.7987102225000253</v>
      </c>
      <c r="AV45" s="29" t="str">
        <f t="shared" si="42"/>
        <v/>
      </c>
      <c r="AW45" s="29">
        <f t="shared" si="42"/>
        <v>4.9313409599999858</v>
      </c>
      <c r="AX45" s="29">
        <f t="shared" si="42"/>
        <v>5.8810130225000146</v>
      </c>
      <c r="AY45" s="29">
        <f t="shared" si="42"/>
        <v>4.4197859599999889</v>
      </c>
      <c r="AZ45" s="29">
        <f t="shared" si="42"/>
        <v>4.7234989024999896</v>
      </c>
      <c r="BA45" s="29">
        <f t="shared" si="42"/>
        <v>4.9999843024999713</v>
      </c>
      <c r="BB45" s="29">
        <f t="shared" si="42"/>
        <v>4.8453123600000092</v>
      </c>
      <c r="BC45" s="29">
        <f t="shared" si="42"/>
        <v>5.7771110400000047</v>
      </c>
      <c r="BD45" s="29" t="str">
        <f t="shared" si="42"/>
        <v/>
      </c>
      <c r="BE45" s="36" t="str">
        <f t="shared" si="42"/>
        <v/>
      </c>
    </row>
    <row r="46" spans="1:58" x14ac:dyDescent="0.25">
      <c r="A46" s="22">
        <f t="shared" si="13"/>
        <v>40799</v>
      </c>
      <c r="B46" s="29">
        <f t="shared" si="23"/>
        <v>2.6300694225000143</v>
      </c>
      <c r="C46" s="36">
        <f t="shared" si="23"/>
        <v>3.0336653024999993</v>
      </c>
      <c r="D46" s="30">
        <f t="shared" si="23"/>
        <v>3.5438529225000126</v>
      </c>
      <c r="E46" s="36">
        <f t="shared" si="23"/>
        <v>4.1318202500000067</v>
      </c>
      <c r="F46" s="31">
        <f t="shared" si="23"/>
        <v>4.3298816399999884</v>
      </c>
      <c r="G46" s="31" t="str">
        <f t="shared" ref="G46:H46" si="44">IF(G18&gt;0,((1+G18/200)^2-1)*100,"")</f>
        <v/>
      </c>
      <c r="H46" s="31">
        <f t="shared" si="44"/>
        <v>4.5179075600000118</v>
      </c>
      <c r="I46" s="36">
        <f t="shared" si="23"/>
        <v>4.6661994224999725</v>
      </c>
      <c r="J46" s="30"/>
      <c r="K46" s="30"/>
      <c r="L46" s="58">
        <f t="shared" si="16"/>
        <v>40799</v>
      </c>
      <c r="M46" s="29">
        <f t="shared" ref="M46:BE46" si="45">IF(M18&gt;0,((1+M18/200)^2-1)*100,"")</f>
        <v>5.3887028099999679</v>
      </c>
      <c r="N46" s="29">
        <f t="shared" si="45"/>
        <v>5.7133548899999997</v>
      </c>
      <c r="O46" s="29">
        <f t="shared" si="45"/>
        <v>5.7133548899999997</v>
      </c>
      <c r="P46" s="29" t="str">
        <f t="shared" si="45"/>
        <v/>
      </c>
      <c r="Q46" s="29" t="str">
        <f t="shared" si="45"/>
        <v/>
      </c>
      <c r="R46" s="29">
        <f t="shared" si="45"/>
        <v>4.7214522225000222</v>
      </c>
      <c r="S46" s="29">
        <f t="shared" si="45"/>
        <v>5.4431191025000158</v>
      </c>
      <c r="T46" s="29">
        <f t="shared" si="45"/>
        <v>5.5766525025000124</v>
      </c>
      <c r="U46" s="29" t="str">
        <f t="shared" si="45"/>
        <v/>
      </c>
      <c r="V46" s="29">
        <f t="shared" si="45"/>
        <v>5.9633478225000092</v>
      </c>
      <c r="W46" s="29" t="str">
        <f t="shared" si="45"/>
        <v/>
      </c>
      <c r="X46" s="29" t="str">
        <f t="shared" si="45"/>
        <v/>
      </c>
      <c r="Y46" s="29">
        <f t="shared" si="45"/>
        <v>5.5591856399999973</v>
      </c>
      <c r="Z46" s="29" t="str">
        <f t="shared" si="45"/>
        <v/>
      </c>
      <c r="AA46" s="29">
        <f t="shared" si="45"/>
        <v>5.991143039999991</v>
      </c>
      <c r="AB46" s="29" t="str">
        <f t="shared" si="45"/>
        <v/>
      </c>
      <c r="AC46" s="29">
        <f t="shared" si="45"/>
        <v>5.1240090000000293</v>
      </c>
      <c r="AD46" s="29" t="str">
        <f t="shared" si="45"/>
        <v/>
      </c>
      <c r="AE46" s="29" t="str">
        <f t="shared" si="45"/>
        <v/>
      </c>
      <c r="AF46" s="29" t="str">
        <f t="shared" ref="AF46" si="46">IF(AF18&gt;0,((1+AF18/200)^2-1)*100,"")</f>
        <v/>
      </c>
      <c r="AG46" s="29">
        <f t="shared" si="45"/>
        <v>5.0307274024999904</v>
      </c>
      <c r="AH46" s="29">
        <f t="shared" si="45"/>
        <v>6.2053913599999788</v>
      </c>
      <c r="AI46" s="29" t="str">
        <f t="shared" si="45"/>
        <v/>
      </c>
      <c r="AJ46" s="29" t="str">
        <f t="shared" si="45"/>
        <v/>
      </c>
      <c r="AK46" s="29">
        <f t="shared" si="45"/>
        <v>4.9190489999999976</v>
      </c>
      <c r="AL46" s="29">
        <f t="shared" si="45"/>
        <v>5.5458296025000076</v>
      </c>
      <c r="AM46" s="29">
        <f t="shared" si="45"/>
        <v>6.0786703025000222</v>
      </c>
      <c r="AN46" s="29" t="str">
        <f t="shared" si="45"/>
        <v/>
      </c>
      <c r="AO46" s="29">
        <f t="shared" si="45"/>
        <v>5.2604181224999991</v>
      </c>
      <c r="AP46" s="29">
        <f t="shared" si="45"/>
        <v>5.7020453225000267</v>
      </c>
      <c r="AQ46" s="29">
        <f t="shared" si="45"/>
        <v>5.7544856900000108</v>
      </c>
      <c r="AR46" s="29">
        <f t="shared" si="45"/>
        <v>4.9508047024999779</v>
      </c>
      <c r="AS46" s="29" t="str">
        <f t="shared" si="45"/>
        <v/>
      </c>
      <c r="AT46" s="29" t="str">
        <f t="shared" si="45"/>
        <v/>
      </c>
      <c r="AU46" s="29">
        <f t="shared" si="45"/>
        <v>5.7822535024999899</v>
      </c>
      <c r="AV46" s="29" t="str">
        <f t="shared" si="45"/>
        <v/>
      </c>
      <c r="AW46" s="29">
        <f t="shared" si="45"/>
        <v>4.9303166024999845</v>
      </c>
      <c r="AX46" s="29">
        <f t="shared" si="45"/>
        <v>5.8624921024999832</v>
      </c>
      <c r="AY46" s="29">
        <f t="shared" si="45"/>
        <v>4.4443120400000202</v>
      </c>
      <c r="AZ46" s="29">
        <f t="shared" si="45"/>
        <v>4.7408964900000017</v>
      </c>
      <c r="BA46" s="29">
        <f t="shared" si="45"/>
        <v>5.0143305224999768</v>
      </c>
      <c r="BB46" s="29">
        <f t="shared" si="45"/>
        <v>4.8422405624999998</v>
      </c>
      <c r="BC46" s="29">
        <f t="shared" si="45"/>
        <v>5.7534573224999885</v>
      </c>
      <c r="BD46" s="29" t="str">
        <f t="shared" si="45"/>
        <v/>
      </c>
      <c r="BE46" s="36" t="str">
        <f t="shared" si="45"/>
        <v/>
      </c>
    </row>
    <row r="47" spans="1:58" x14ac:dyDescent="0.25">
      <c r="A47" s="22">
        <f t="shared" si="13"/>
        <v>40800</v>
      </c>
      <c r="B47" s="29">
        <f t="shared" si="23"/>
        <v>2.6229780900000277</v>
      </c>
      <c r="C47" s="36">
        <f t="shared" si="23"/>
        <v>3.041785902500016</v>
      </c>
      <c r="D47" s="30">
        <f t="shared" si="23"/>
        <v>3.5489408099999897</v>
      </c>
      <c r="E47" s="36">
        <f t="shared" si="23"/>
        <v>4.132840702500018</v>
      </c>
      <c r="F47" s="31">
        <f t="shared" si="23"/>
        <v>4.3360102499999886</v>
      </c>
      <c r="G47" s="31" t="str">
        <f t="shared" ref="G47:H47" si="47">IF(G19&gt;0,((1+G19/200)^2-1)*100,"")</f>
        <v/>
      </c>
      <c r="H47" s="31">
        <f t="shared" si="47"/>
        <v>4.5230193224999882</v>
      </c>
      <c r="I47" s="36">
        <f t="shared" si="23"/>
        <v>4.6723379025000122</v>
      </c>
      <c r="J47" s="30"/>
      <c r="K47" s="30"/>
      <c r="L47" s="58">
        <f t="shared" si="16"/>
        <v>40800</v>
      </c>
      <c r="M47" s="29">
        <f t="shared" ref="M47:BE47" si="48">IF(M19&gt;0,((1+M19/200)^2-1)*100,"")</f>
        <v>5.3876762225000263</v>
      </c>
      <c r="N47" s="29">
        <f t="shared" si="48"/>
        <v>5.7133548899999997</v>
      </c>
      <c r="O47" s="29">
        <f t="shared" si="48"/>
        <v>5.710270402499984</v>
      </c>
      <c r="P47" s="29" t="str">
        <f t="shared" si="48"/>
        <v/>
      </c>
      <c r="Q47" s="29" t="str">
        <f t="shared" si="48"/>
        <v/>
      </c>
      <c r="R47" s="29">
        <f t="shared" si="48"/>
        <v>4.7306624399999997</v>
      </c>
      <c r="S47" s="29">
        <f t="shared" si="48"/>
        <v>5.4431191025000158</v>
      </c>
      <c r="T47" s="29">
        <f t="shared" si="48"/>
        <v>5.5715150399999969</v>
      </c>
      <c r="U47" s="29" t="str">
        <f t="shared" si="48"/>
        <v/>
      </c>
      <c r="V47" s="29">
        <f t="shared" si="48"/>
        <v>5.9736419225000281</v>
      </c>
      <c r="W47" s="29" t="str">
        <f t="shared" si="48"/>
        <v/>
      </c>
      <c r="X47" s="29" t="str">
        <f t="shared" si="48"/>
        <v/>
      </c>
      <c r="Y47" s="29">
        <f t="shared" si="48"/>
        <v>5.5530212100000087</v>
      </c>
      <c r="Z47" s="29" t="str">
        <f t="shared" si="48"/>
        <v/>
      </c>
      <c r="AA47" s="29">
        <f t="shared" si="48"/>
        <v>5.9973202499999934</v>
      </c>
      <c r="AB47" s="29" t="str">
        <f t="shared" si="48"/>
        <v/>
      </c>
      <c r="AC47" s="29">
        <f t="shared" si="48"/>
        <v>5.1363129600000113</v>
      </c>
      <c r="AD47" s="29" t="str">
        <f t="shared" si="48"/>
        <v/>
      </c>
      <c r="AE47" s="29" t="str">
        <f t="shared" si="48"/>
        <v/>
      </c>
      <c r="AF47" s="29" t="str">
        <f t="shared" ref="AF47" si="49">IF(AF19&gt;0,((1+AF19/200)^2-1)*100,"")</f>
        <v/>
      </c>
      <c r="AG47" s="29">
        <f t="shared" si="48"/>
        <v>5.0409761024999833</v>
      </c>
      <c r="AH47" s="29">
        <f t="shared" si="48"/>
        <v>6.1992080899999857</v>
      </c>
      <c r="AI47" s="29" t="str">
        <f t="shared" si="48"/>
        <v/>
      </c>
      <c r="AJ47" s="29" t="str">
        <f t="shared" si="48"/>
        <v/>
      </c>
      <c r="AK47" s="29">
        <f t="shared" si="48"/>
        <v>4.9282679025000053</v>
      </c>
      <c r="AL47" s="29">
        <f t="shared" si="48"/>
        <v>5.5489116899999802</v>
      </c>
      <c r="AM47" s="29">
        <f t="shared" si="48"/>
        <v>6.0704309025000125</v>
      </c>
      <c r="AN47" s="29" t="str">
        <f t="shared" si="48"/>
        <v/>
      </c>
      <c r="AO47" s="29">
        <f t="shared" si="48"/>
        <v>5.2419515625000246</v>
      </c>
      <c r="AP47" s="29">
        <f t="shared" si="48"/>
        <v>5.6927924900000093</v>
      </c>
      <c r="AQ47" s="29">
        <f t="shared" si="48"/>
        <v>5.7483155600000169</v>
      </c>
      <c r="AR47" s="29">
        <f t="shared" si="48"/>
        <v>4.9610495025000034</v>
      </c>
      <c r="AS47" s="29" t="str">
        <f t="shared" si="48"/>
        <v/>
      </c>
      <c r="AT47" s="29" t="str">
        <f t="shared" si="48"/>
        <v/>
      </c>
      <c r="AU47" s="29">
        <f t="shared" si="48"/>
        <v>5.7812250000000009</v>
      </c>
      <c r="AV47" s="29" t="str">
        <f t="shared" si="48"/>
        <v/>
      </c>
      <c r="AW47" s="29">
        <f t="shared" si="48"/>
        <v>4.9395359999999888</v>
      </c>
      <c r="AX47" s="29">
        <f t="shared" si="48"/>
        <v>5.8563188224999729</v>
      </c>
      <c r="AY47" s="29">
        <f t="shared" si="48"/>
        <v>4.4565761600000142</v>
      </c>
      <c r="AZ47" s="29">
        <f t="shared" si="48"/>
        <v>4.7460137025000071</v>
      </c>
      <c r="BA47" s="29">
        <f t="shared" si="48"/>
        <v>5.0122810025000186</v>
      </c>
      <c r="BB47" s="29">
        <f t="shared" si="48"/>
        <v>4.8473602499999879</v>
      </c>
      <c r="BC47" s="29">
        <f t="shared" si="48"/>
        <v>5.7483155600000169</v>
      </c>
      <c r="BD47" s="29" t="str">
        <f t="shared" si="48"/>
        <v/>
      </c>
      <c r="BE47" s="36" t="str">
        <f t="shared" si="48"/>
        <v/>
      </c>
    </row>
    <row r="48" spans="1:58" x14ac:dyDescent="0.25">
      <c r="A48" s="22">
        <f t="shared" si="13"/>
        <v>40801</v>
      </c>
      <c r="B48" s="29">
        <f t="shared" si="23"/>
        <v>2.5733456225000007</v>
      </c>
      <c r="C48" s="36">
        <f t="shared" si="23"/>
        <v>3.0113353024999956</v>
      </c>
      <c r="D48" s="30">
        <f t="shared" si="23"/>
        <v>3.5041716900000131</v>
      </c>
      <c r="E48" s="36">
        <f t="shared" si="23"/>
        <v>4.0859050624999949</v>
      </c>
      <c r="F48" s="31">
        <f t="shared" si="23"/>
        <v>4.261457722499995</v>
      </c>
      <c r="G48" s="31" t="str">
        <f t="shared" ref="G48:H48" si="50">IF(G20&gt;0,((1+G20/200)^2-1)*100,"")</f>
        <v/>
      </c>
      <c r="H48" s="31">
        <f t="shared" si="50"/>
        <v>4.4739515624999893</v>
      </c>
      <c r="I48" s="36">
        <f t="shared" si="23"/>
        <v>4.6068700625000014</v>
      </c>
      <c r="J48" s="30"/>
      <c r="K48" s="30"/>
      <c r="L48" s="58">
        <f t="shared" si="16"/>
        <v>40801</v>
      </c>
      <c r="M48" s="29">
        <f t="shared" ref="M48:BE48" si="51">IF(M20&gt;0,((1+M20/200)^2-1)*100,"")</f>
        <v>5.3363532224999899</v>
      </c>
      <c r="N48" s="29">
        <f t="shared" si="51"/>
        <v>5.6475622499999822</v>
      </c>
      <c r="O48" s="29">
        <f t="shared" si="51"/>
        <v>5.6434508900000013</v>
      </c>
      <c r="P48" s="29" t="str">
        <f t="shared" si="51"/>
        <v/>
      </c>
      <c r="Q48" s="29" t="str">
        <f t="shared" si="51"/>
        <v/>
      </c>
      <c r="R48" s="29">
        <f t="shared" si="51"/>
        <v>4.7020097599999922</v>
      </c>
      <c r="S48" s="29">
        <f t="shared" si="51"/>
        <v>5.3835699224999978</v>
      </c>
      <c r="T48" s="29">
        <f t="shared" si="51"/>
        <v>5.5067937225000252</v>
      </c>
      <c r="U48" s="29" t="str">
        <f t="shared" si="51"/>
        <v/>
      </c>
      <c r="V48" s="29">
        <f t="shared" si="51"/>
        <v>5.9283516225000055</v>
      </c>
      <c r="W48" s="29" t="str">
        <f t="shared" si="51"/>
        <v/>
      </c>
      <c r="X48" s="29" t="str">
        <f t="shared" si="51"/>
        <v/>
      </c>
      <c r="Y48" s="29">
        <f t="shared" si="51"/>
        <v>5.4944681024999831</v>
      </c>
      <c r="Z48" s="29" t="str">
        <f t="shared" si="51"/>
        <v/>
      </c>
      <c r="AA48" s="29">
        <f t="shared" si="51"/>
        <v>5.9540835599999786</v>
      </c>
      <c r="AB48" s="29" t="str">
        <f t="shared" si="51"/>
        <v/>
      </c>
      <c r="AC48" s="29">
        <f t="shared" si="51"/>
        <v>5.0963277225000159</v>
      </c>
      <c r="AD48" s="29" t="str">
        <f t="shared" si="51"/>
        <v/>
      </c>
      <c r="AE48" s="29" t="str">
        <f t="shared" si="51"/>
        <v/>
      </c>
      <c r="AF48" s="29" t="str">
        <f t="shared" ref="AF48" si="52">IF(AF20&gt;0,((1+AF20/200)^2-1)*100,"")</f>
        <v/>
      </c>
      <c r="AG48" s="29">
        <f t="shared" si="51"/>
        <v>5.0081820224999962</v>
      </c>
      <c r="AH48" s="29">
        <f t="shared" si="51"/>
        <v>6.1353248399999893</v>
      </c>
      <c r="AI48" s="29" t="str">
        <f t="shared" si="51"/>
        <v/>
      </c>
      <c r="AJ48" s="29" t="str">
        <f t="shared" si="51"/>
        <v/>
      </c>
      <c r="AK48" s="29">
        <f t="shared" si="51"/>
        <v>4.9241705624999854</v>
      </c>
      <c r="AL48" s="29">
        <f t="shared" si="51"/>
        <v>5.5016579599999949</v>
      </c>
      <c r="AM48" s="29">
        <f t="shared" si="51"/>
        <v>6.008645602500029</v>
      </c>
      <c r="AN48" s="29" t="str">
        <f t="shared" si="51"/>
        <v/>
      </c>
      <c r="AO48" s="29">
        <f t="shared" si="51"/>
        <v>5.1793824900000285</v>
      </c>
      <c r="AP48" s="29">
        <f t="shared" si="51"/>
        <v>5.6424230625000016</v>
      </c>
      <c r="AQ48" s="29">
        <f t="shared" si="51"/>
        <v>5.710270402499984</v>
      </c>
      <c r="AR48" s="29">
        <f t="shared" si="51"/>
        <v>4.9610495025000034</v>
      </c>
      <c r="AS48" s="29" t="str">
        <f t="shared" si="51"/>
        <v/>
      </c>
      <c r="AT48" s="29" t="str">
        <f t="shared" si="51"/>
        <v/>
      </c>
      <c r="AU48" s="29">
        <f t="shared" si="51"/>
        <v>5.8182542399999981</v>
      </c>
      <c r="AV48" s="29" t="str">
        <f t="shared" si="51"/>
        <v/>
      </c>
      <c r="AW48" s="29">
        <f t="shared" si="51"/>
        <v>4.8995882025000048</v>
      </c>
      <c r="AX48" s="29">
        <f t="shared" si="51"/>
        <v>5.7925388025000135</v>
      </c>
      <c r="AY48" s="29">
        <f t="shared" si="51"/>
        <v>4.4248953224999887</v>
      </c>
      <c r="AZ48" s="29">
        <f t="shared" si="51"/>
        <v>4.7040562499999883</v>
      </c>
      <c r="BA48" s="29">
        <f t="shared" si="51"/>
        <v>4.9538780900000079</v>
      </c>
      <c r="BB48" s="29">
        <f t="shared" si="51"/>
        <v>4.8053825024999774</v>
      </c>
      <c r="BC48" s="29">
        <f t="shared" si="51"/>
        <v>5.6825120399999873</v>
      </c>
      <c r="BD48" s="29" t="str">
        <f t="shared" si="51"/>
        <v/>
      </c>
      <c r="BE48" s="36" t="str">
        <f t="shared" si="51"/>
        <v/>
      </c>
    </row>
    <row r="49" spans="1:57" x14ac:dyDescent="0.25">
      <c r="A49" s="22">
        <f t="shared" si="13"/>
        <v>40802</v>
      </c>
      <c r="B49" s="29">
        <f t="shared" ref="B49:I58" si="53">IF(B21&gt;0,((1+B21/200)^2-1)*100,"")</f>
        <v>2.5814480625000247</v>
      </c>
      <c r="C49" s="36">
        <f t="shared" si="53"/>
        <v>3.045846322500001</v>
      </c>
      <c r="D49" s="30">
        <f t="shared" si="53"/>
        <v>3.5357125625000041</v>
      </c>
      <c r="E49" s="36">
        <f t="shared" si="53"/>
        <v>4.1134529599999858</v>
      </c>
      <c r="F49" s="31">
        <f t="shared" si="53"/>
        <v>4.3257960000000262</v>
      </c>
      <c r="G49" s="31" t="str">
        <f t="shared" ref="G49:H49" si="54">IF(G21&gt;0,((1+G21/200)^2-1)*100,"")</f>
        <v/>
      </c>
      <c r="H49" s="31">
        <f t="shared" si="54"/>
        <v>4.5179075600000118</v>
      </c>
      <c r="I49" s="36">
        <f t="shared" si="53"/>
        <v>4.6876848899999768</v>
      </c>
      <c r="J49" s="30"/>
      <c r="K49" s="30"/>
      <c r="L49" s="58">
        <f t="shared" si="16"/>
        <v>40802</v>
      </c>
      <c r="M49" s="29">
        <f t="shared" ref="M49:BE49" si="55">IF(M21&gt;0,((1+M21/200)^2-1)*100,"")</f>
        <v>5.3630396224999988</v>
      </c>
      <c r="N49" s="29">
        <f t="shared" si="55"/>
        <v>5.6989610000000024</v>
      </c>
      <c r="O49" s="29">
        <f t="shared" si="55"/>
        <v>5.6753160224999766</v>
      </c>
      <c r="P49" s="29" t="str">
        <f t="shared" si="55"/>
        <v/>
      </c>
      <c r="Q49" s="29" t="str">
        <f t="shared" si="55"/>
        <v/>
      </c>
      <c r="R49" s="29">
        <f t="shared" si="55"/>
        <v>4.7357794024999844</v>
      </c>
      <c r="S49" s="29">
        <f t="shared" si="55"/>
        <v>5.4112889999999858</v>
      </c>
      <c r="T49" s="29">
        <f t="shared" si="55"/>
        <v>5.5448022500000027</v>
      </c>
      <c r="U49" s="29" t="str">
        <f t="shared" si="55"/>
        <v/>
      </c>
      <c r="V49" s="29">
        <f t="shared" si="55"/>
        <v>5.9757008024999836</v>
      </c>
      <c r="W49" s="29" t="str">
        <f t="shared" si="55"/>
        <v/>
      </c>
      <c r="X49" s="29" t="str">
        <f t="shared" si="55"/>
        <v/>
      </c>
      <c r="Y49" s="29">
        <f t="shared" si="55"/>
        <v>5.5458296025000076</v>
      </c>
      <c r="Z49" s="29" t="str">
        <f t="shared" si="55"/>
        <v/>
      </c>
      <c r="AA49" s="29">
        <f t="shared" si="55"/>
        <v>6.0168826024999733</v>
      </c>
      <c r="AB49" s="29" t="str">
        <f t="shared" si="55"/>
        <v/>
      </c>
      <c r="AC49" s="29">
        <f t="shared" si="55"/>
        <v>5.1209331224999932</v>
      </c>
      <c r="AD49" s="29" t="str">
        <f t="shared" si="55"/>
        <v/>
      </c>
      <c r="AE49" s="29" t="str">
        <f t="shared" si="55"/>
        <v/>
      </c>
      <c r="AF49" s="29" t="str">
        <f t="shared" ref="AF49" si="56">IF(AF21&gt;0,((1+AF21/200)^2-1)*100,"")</f>
        <v/>
      </c>
      <c r="AG49" s="29">
        <f t="shared" si="55"/>
        <v>5.0471255625000211</v>
      </c>
      <c r="AH49" s="29">
        <f t="shared" si="55"/>
        <v>6.1868420899999998</v>
      </c>
      <c r="AI49" s="29" t="str">
        <f t="shared" si="55"/>
        <v/>
      </c>
      <c r="AJ49" s="29" t="str">
        <f t="shared" si="55"/>
        <v/>
      </c>
      <c r="AK49" s="29">
        <f t="shared" si="55"/>
        <v>4.929292250000028</v>
      </c>
      <c r="AL49" s="29">
        <f t="shared" si="55"/>
        <v>5.5263107600000083</v>
      </c>
      <c r="AM49" s="29">
        <f t="shared" si="55"/>
        <v>6.0549828900000158</v>
      </c>
      <c r="AN49" s="29" t="str">
        <f t="shared" si="55"/>
        <v/>
      </c>
      <c r="AO49" s="29">
        <f t="shared" si="55"/>
        <v>5.2563143025000203</v>
      </c>
      <c r="AP49" s="29">
        <f t="shared" si="55"/>
        <v>5.7092422499999795</v>
      </c>
      <c r="AQ49" s="29">
        <f t="shared" si="55"/>
        <v>5.76888336000001</v>
      </c>
      <c r="AR49" s="29">
        <f t="shared" si="55"/>
        <v>4.963098522500009</v>
      </c>
      <c r="AS49" s="29" t="str">
        <f t="shared" si="55"/>
        <v/>
      </c>
      <c r="AT49" s="29" t="str">
        <f t="shared" si="55"/>
        <v/>
      </c>
      <c r="AU49" s="29">
        <f t="shared" si="55"/>
        <v>5.8614632100000064</v>
      </c>
      <c r="AV49" s="29" t="str">
        <f t="shared" si="55"/>
        <v/>
      </c>
      <c r="AW49" s="29">
        <f t="shared" si="55"/>
        <v>4.929292250000028</v>
      </c>
      <c r="AX49" s="29">
        <f t="shared" si="55"/>
        <v>5.865578810000005</v>
      </c>
      <c r="AY49" s="29">
        <f>IF(AY21&gt;0,((1+AY21/200)^2-1)*100,"")</f>
        <v>4.455554122500005</v>
      </c>
      <c r="AZ49" s="29">
        <f t="shared" si="55"/>
        <v>4.7245222499999961</v>
      </c>
      <c r="BA49" s="29">
        <f t="shared" si="55"/>
        <v>4.9876883224999835</v>
      </c>
      <c r="BB49" s="29">
        <f t="shared" si="55"/>
        <v>4.8391688100000163</v>
      </c>
      <c r="BC49" s="29">
        <f t="shared" si="55"/>
        <v>5.7215804100000156</v>
      </c>
      <c r="BD49" s="29" t="str">
        <f t="shared" si="55"/>
        <v/>
      </c>
      <c r="BE49" s="36" t="str">
        <f t="shared" si="55"/>
        <v/>
      </c>
    </row>
    <row r="50" spans="1:57" x14ac:dyDescent="0.25">
      <c r="A50" s="22">
        <f t="shared" si="13"/>
        <v>40805</v>
      </c>
      <c r="B50" s="29">
        <f t="shared" si="53"/>
        <v>2.5784096099999987</v>
      </c>
      <c r="C50" s="36">
        <f t="shared" si="53"/>
        <v>3.0387406400000039</v>
      </c>
      <c r="D50" s="30">
        <f t="shared" si="53"/>
        <v>3.534695039999991</v>
      </c>
      <c r="E50" s="36">
        <f t="shared" si="53"/>
        <v>4.1165140624999985</v>
      </c>
      <c r="F50" s="31">
        <f t="shared" si="53"/>
        <v>4.3135395599999793</v>
      </c>
      <c r="G50" s="31" t="str">
        <f t="shared" ref="G50:H50" si="57">IF(G22&gt;0,((1+G22/200)^2-1)*100,"")</f>
        <v/>
      </c>
      <c r="H50" s="31">
        <f t="shared" si="57"/>
        <v>4.5127959225000236</v>
      </c>
      <c r="I50" s="36">
        <f t="shared" si="53"/>
        <v>4.6580150625000094</v>
      </c>
      <c r="J50" s="30"/>
      <c r="K50" s="30"/>
      <c r="L50" s="58">
        <f t="shared" si="16"/>
        <v>40805</v>
      </c>
      <c r="M50" s="29">
        <f t="shared" ref="M50:BE50" si="58">IF(M22&gt;0,((1+M22/200)^2-1)*100,"")</f>
        <v>5.3435376899999998</v>
      </c>
      <c r="N50" s="29">
        <f t="shared" si="58"/>
        <v>5.6660643600000116</v>
      </c>
      <c r="O50" s="29">
        <f t="shared" si="58"/>
        <v>5.6681202499999861</v>
      </c>
      <c r="P50" s="29" t="str">
        <f t="shared" si="58"/>
        <v/>
      </c>
      <c r="Q50" s="29" t="str">
        <f t="shared" si="58"/>
        <v/>
      </c>
      <c r="R50" s="29">
        <f t="shared" si="58"/>
        <v>4.7122424100000115</v>
      </c>
      <c r="S50" s="29">
        <f t="shared" si="58"/>
        <v>5.3969156899999815</v>
      </c>
      <c r="T50" s="29">
        <f t="shared" si="58"/>
        <v>5.5283652899999813</v>
      </c>
      <c r="U50" s="29" t="str">
        <f t="shared" si="58"/>
        <v/>
      </c>
      <c r="V50" s="29">
        <f t="shared" si="58"/>
        <v>5.9427611225000065</v>
      </c>
      <c r="W50" s="29" t="str">
        <f t="shared" si="58"/>
        <v/>
      </c>
      <c r="X50" s="29" t="str">
        <f t="shared" si="58"/>
        <v/>
      </c>
      <c r="Y50" s="29">
        <f t="shared" si="58"/>
        <v>5.5211745224999831</v>
      </c>
      <c r="Z50" s="29" t="str">
        <f t="shared" si="58"/>
        <v/>
      </c>
      <c r="AA50" s="29">
        <f t="shared" si="58"/>
        <v>5.9746713599999834</v>
      </c>
      <c r="AB50" s="29" t="str">
        <f t="shared" si="58"/>
        <v/>
      </c>
      <c r="AC50" s="29">
        <f t="shared" si="58"/>
        <v>5.1086300625000192</v>
      </c>
      <c r="AD50" s="29" t="str">
        <f t="shared" si="58"/>
        <v/>
      </c>
      <c r="AE50" s="29" t="str">
        <f t="shared" si="58"/>
        <v/>
      </c>
      <c r="AF50" s="29" t="str">
        <f t="shared" ref="AF50" si="59">IF(AF22&gt;0,((1+AF22/200)^2-1)*100,"")</f>
        <v/>
      </c>
      <c r="AG50" s="29">
        <f t="shared" si="58"/>
        <v>5.0204792024999723</v>
      </c>
      <c r="AH50" s="29">
        <f t="shared" si="58"/>
        <v>6.1610819025000207</v>
      </c>
      <c r="AI50" s="29" t="str">
        <f t="shared" si="58"/>
        <v/>
      </c>
      <c r="AJ50" s="29" t="str">
        <f t="shared" si="58"/>
        <v/>
      </c>
      <c r="AK50" s="29">
        <f t="shared" si="58"/>
        <v>4.8688643024999978</v>
      </c>
      <c r="AL50" s="29">
        <f t="shared" si="58"/>
        <v>5.5088480624999825</v>
      </c>
      <c r="AM50" s="29">
        <f t="shared" si="58"/>
        <v>6.0364467600000138</v>
      </c>
      <c r="AN50" s="29" t="str">
        <f t="shared" si="58"/>
        <v/>
      </c>
      <c r="AO50" s="29">
        <f t="shared" si="58"/>
        <v>5.2193835224999985</v>
      </c>
      <c r="AP50" s="29">
        <f t="shared" si="58"/>
        <v>5.6742880399999862</v>
      </c>
      <c r="AQ50" s="29">
        <f t="shared" si="58"/>
        <v>5.7431739225000111</v>
      </c>
      <c r="AR50" s="29">
        <f t="shared" si="58"/>
        <v>4.9006124100000159</v>
      </c>
      <c r="AS50" s="29" t="str">
        <f t="shared" si="58"/>
        <v/>
      </c>
      <c r="AT50" s="29" t="str">
        <f t="shared" si="58"/>
        <v/>
      </c>
      <c r="AU50" s="29">
        <f t="shared" si="58"/>
        <v>5.8326562500000012</v>
      </c>
      <c r="AV50" s="29" t="str">
        <f t="shared" si="58"/>
        <v/>
      </c>
      <c r="AW50" s="29">
        <f t="shared" si="58"/>
        <v>4.9118790224999875</v>
      </c>
      <c r="AX50" s="29">
        <f t="shared" si="58"/>
        <v>5.7935673599999848</v>
      </c>
      <c r="AY50" s="29">
        <f t="shared" si="58"/>
        <v>4.4340924899999967</v>
      </c>
      <c r="AZ50" s="29">
        <f t="shared" si="58"/>
        <v>4.7275923225000183</v>
      </c>
      <c r="BA50" s="29">
        <f t="shared" si="58"/>
        <v>5.0204792024999723</v>
      </c>
      <c r="BB50" s="29">
        <f t="shared" si="58"/>
        <v>4.8145964099999938</v>
      </c>
      <c r="BC50" s="29">
        <f t="shared" si="58"/>
        <v>5.7092422499999795</v>
      </c>
      <c r="BD50" s="29" t="str">
        <f t="shared" si="58"/>
        <v/>
      </c>
      <c r="BE50" s="36" t="str">
        <f t="shared" si="58"/>
        <v/>
      </c>
    </row>
    <row r="51" spans="1:57" x14ac:dyDescent="0.25">
      <c r="A51" s="22">
        <f t="shared" si="13"/>
        <v>40806</v>
      </c>
      <c r="B51" s="29">
        <f t="shared" si="53"/>
        <v>2.558154410000002</v>
      </c>
      <c r="C51" s="36">
        <f t="shared" si="53"/>
        <v>3.0093054224999749</v>
      </c>
      <c r="D51" s="30">
        <f t="shared" si="53"/>
        <v>3.5092586025000205</v>
      </c>
      <c r="E51" s="36">
        <f t="shared" si="53"/>
        <v>4.0899860025000123</v>
      </c>
      <c r="F51" s="31">
        <f t="shared" si="53"/>
        <v>4.2737111024999885</v>
      </c>
      <c r="G51" s="31" t="str">
        <f t="shared" ref="G51:H51" si="60">IF(G23&gt;0,((1+G23/200)^2-1)*100,"")</f>
        <v/>
      </c>
      <c r="H51" s="31">
        <f t="shared" si="60"/>
        <v>4.4811065599999811</v>
      </c>
      <c r="I51" s="36">
        <f t="shared" si="53"/>
        <v>4.6293723225000027</v>
      </c>
      <c r="J51" s="30"/>
      <c r="K51" s="30"/>
      <c r="L51" s="58">
        <f t="shared" si="16"/>
        <v>40806</v>
      </c>
      <c r="M51" s="29">
        <f t="shared" ref="M51:BE51" si="61">IF(M23&gt;0,((1+M23/200)^2-1)*100,"")</f>
        <v>5.2891471025000136</v>
      </c>
      <c r="N51" s="29">
        <f t="shared" si="61"/>
        <v>5.6013140624999957</v>
      </c>
      <c r="O51" s="29">
        <f t="shared" si="61"/>
        <v>5.5879553600000076</v>
      </c>
      <c r="P51" s="29" t="str">
        <f t="shared" si="61"/>
        <v/>
      </c>
      <c r="Q51" s="29" t="str">
        <f t="shared" si="61"/>
        <v/>
      </c>
      <c r="R51" s="29">
        <f t="shared" si="61"/>
        <v>4.6651763600000118</v>
      </c>
      <c r="S51" s="29">
        <f t="shared" si="61"/>
        <v>5.3353268900000028</v>
      </c>
      <c r="T51" s="29">
        <f t="shared" si="61"/>
        <v>5.4482534399999949</v>
      </c>
      <c r="U51" s="29" t="str">
        <f t="shared" si="61"/>
        <v/>
      </c>
      <c r="V51" s="29">
        <f t="shared" si="61"/>
        <v>5.8604343225000077</v>
      </c>
      <c r="W51" s="29" t="str">
        <f t="shared" si="61"/>
        <v/>
      </c>
      <c r="X51" s="29" t="str">
        <f t="shared" si="61"/>
        <v/>
      </c>
      <c r="Y51" s="29">
        <f t="shared" si="61"/>
        <v>5.4605763599999912</v>
      </c>
      <c r="Z51" s="29" t="str">
        <f t="shared" si="61"/>
        <v/>
      </c>
      <c r="AA51" s="29">
        <f t="shared" si="61"/>
        <v>5.9036519025000178</v>
      </c>
      <c r="AB51" s="29" t="str">
        <f t="shared" si="61"/>
        <v/>
      </c>
      <c r="AC51" s="29">
        <f t="shared" si="61"/>
        <v>5.0655750225000018</v>
      </c>
      <c r="AD51" s="29" t="str">
        <f t="shared" si="61"/>
        <v/>
      </c>
      <c r="AE51" s="29" t="str">
        <f t="shared" si="61"/>
        <v/>
      </c>
      <c r="AF51" s="29" t="str">
        <f t="shared" ref="AF51" si="62">IF(AF23&gt;0,((1+AF23/200)^2-1)*100,"")</f>
        <v/>
      </c>
      <c r="AG51" s="29">
        <f t="shared" si="61"/>
        <v>4.9743684899999918</v>
      </c>
      <c r="AH51" s="29">
        <f t="shared" si="61"/>
        <v>6.0879400099999925</v>
      </c>
      <c r="AI51" s="29" t="str">
        <f t="shared" si="61"/>
        <v/>
      </c>
      <c r="AJ51" s="29" t="str">
        <f t="shared" si="61"/>
        <v/>
      </c>
      <c r="AK51" s="29">
        <f t="shared" si="61"/>
        <v>4.8299538224999994</v>
      </c>
      <c r="AL51" s="29">
        <f t="shared" si="61"/>
        <v>5.4646841600000107</v>
      </c>
      <c r="AM51" s="29">
        <f t="shared" si="61"/>
        <v>5.9849660100000035</v>
      </c>
      <c r="AN51" s="29" t="str">
        <f t="shared" si="61"/>
        <v/>
      </c>
      <c r="AO51" s="29">
        <f t="shared" si="61"/>
        <v>5.1793824900000285</v>
      </c>
      <c r="AP51" s="29">
        <f t="shared" si="61"/>
        <v>5.6321450625000269</v>
      </c>
      <c r="AQ51" s="29">
        <f t="shared" si="61"/>
        <v>5.6917644225000119</v>
      </c>
      <c r="AR51" s="29">
        <f t="shared" si="61"/>
        <v>4.8647681225000072</v>
      </c>
      <c r="AS51" s="29" t="str">
        <f t="shared" si="61"/>
        <v/>
      </c>
      <c r="AT51" s="29" t="str">
        <f t="shared" si="61"/>
        <v/>
      </c>
      <c r="AU51" s="29">
        <f t="shared" si="61"/>
        <v>5.7596276024999948</v>
      </c>
      <c r="AV51" s="29" t="str">
        <f t="shared" si="61"/>
        <v/>
      </c>
      <c r="AW51" s="29">
        <f t="shared" si="61"/>
        <v>4.8637440899999884</v>
      </c>
      <c r="AX51" s="29">
        <f t="shared" si="61"/>
        <v>5.7236368399999904</v>
      </c>
      <c r="AY51" s="29">
        <f t="shared" si="61"/>
        <v>4.3830022399999891</v>
      </c>
      <c r="AZ51" s="29">
        <f t="shared" si="61"/>
        <v>4.6743841024999844</v>
      </c>
      <c r="BA51" s="29">
        <f t="shared" si="61"/>
        <v>4.9487558025000045</v>
      </c>
      <c r="BB51" s="29">
        <f t="shared" si="61"/>
        <v>4.774672402500002</v>
      </c>
      <c r="BC51" s="29">
        <f t="shared" si="61"/>
        <v>5.6496179600000085</v>
      </c>
      <c r="BD51" s="29" t="str">
        <f t="shared" si="61"/>
        <v/>
      </c>
      <c r="BE51" s="36" t="str">
        <f t="shared" si="61"/>
        <v/>
      </c>
    </row>
    <row r="52" spans="1:57" x14ac:dyDescent="0.25">
      <c r="A52" s="22">
        <f t="shared" si="13"/>
        <v>40807</v>
      </c>
      <c r="B52" s="29">
        <f t="shared" si="53"/>
        <v>2.558154410000002</v>
      </c>
      <c r="C52" s="36">
        <f t="shared" si="53"/>
        <v>3.0316352025000048</v>
      </c>
      <c r="D52" s="30">
        <f t="shared" si="53"/>
        <v>3.5326600099999883</v>
      </c>
      <c r="E52" s="36">
        <f t="shared" si="53"/>
        <v>4.0991684099999759</v>
      </c>
      <c r="F52" s="31">
        <f t="shared" si="53"/>
        <v>4.2869864099999822</v>
      </c>
      <c r="G52" s="31" t="str">
        <f t="shared" ref="G52:H52" si="63">IF(G24&gt;0,((1+G24/200)^2-1)*100,"")</f>
        <v/>
      </c>
      <c r="H52" s="31">
        <f t="shared" si="63"/>
        <v>4.4913284100000173</v>
      </c>
      <c r="I52" s="36">
        <f t="shared" si="53"/>
        <v>4.6406243599999897</v>
      </c>
      <c r="J52" s="30"/>
      <c r="K52" s="30"/>
      <c r="L52" s="58">
        <f t="shared" si="16"/>
        <v>40807</v>
      </c>
      <c r="M52" s="29">
        <f t="shared" ref="M52:BE52" si="64">IF(M24&gt;0,((1+M24/200)^2-1)*100,"")</f>
        <v>5.304539240000028</v>
      </c>
      <c r="N52" s="29">
        <f t="shared" si="64"/>
        <v>5.6239230225000103</v>
      </c>
      <c r="O52" s="29">
        <f t="shared" si="64"/>
        <v>5.6239230225000103</v>
      </c>
      <c r="P52" s="29" t="str">
        <f t="shared" si="64"/>
        <v/>
      </c>
      <c r="Q52" s="29" t="str">
        <f t="shared" si="64"/>
        <v/>
      </c>
      <c r="R52" s="29">
        <f t="shared" si="64"/>
        <v>4.6876848899999768</v>
      </c>
      <c r="S52" s="29">
        <f t="shared" si="64"/>
        <v>5.3558544900000005</v>
      </c>
      <c r="T52" s="29">
        <f t="shared" si="64"/>
        <v>5.4821432025000005</v>
      </c>
      <c r="U52" s="29" t="str">
        <f t="shared" si="64"/>
        <v/>
      </c>
      <c r="V52" s="29">
        <f t="shared" si="64"/>
        <v>5.8892450625000148</v>
      </c>
      <c r="W52" s="29" t="str">
        <f t="shared" si="64"/>
        <v/>
      </c>
      <c r="X52" s="29" t="str">
        <f t="shared" si="64"/>
        <v/>
      </c>
      <c r="Y52" s="29">
        <f t="shared" si="64"/>
        <v>5.4759810224999983</v>
      </c>
      <c r="Z52" s="29" t="str">
        <f t="shared" si="64"/>
        <v/>
      </c>
      <c r="AA52" s="29">
        <f t="shared" si="64"/>
        <v>5.9211472399999909</v>
      </c>
      <c r="AB52" s="29" t="str">
        <f t="shared" si="64"/>
        <v/>
      </c>
      <c r="AC52" s="29">
        <f t="shared" si="64"/>
        <v>5.0758254224999799</v>
      </c>
      <c r="AD52" s="29" t="str">
        <f t="shared" si="64"/>
        <v/>
      </c>
      <c r="AE52" s="29" t="str">
        <f t="shared" si="64"/>
        <v/>
      </c>
      <c r="AF52" s="29" t="str">
        <f t="shared" ref="AF52" si="65">IF(AF24&gt;0,((1+AF24/200)^2-1)*100,"")</f>
        <v/>
      </c>
      <c r="AG52" s="29">
        <f t="shared" si="64"/>
        <v>4.9928115599999767</v>
      </c>
      <c r="AH52" s="29">
        <f t="shared" si="64"/>
        <v>6.1147214399999816</v>
      </c>
      <c r="AI52" s="29" t="str">
        <f t="shared" si="64"/>
        <v/>
      </c>
      <c r="AJ52" s="29" t="str">
        <f t="shared" si="64"/>
        <v/>
      </c>
      <c r="AK52" s="29">
        <f t="shared" si="64"/>
        <v>4.8422405624999998</v>
      </c>
      <c r="AL52" s="29">
        <f t="shared" si="64"/>
        <v>5.4718730025000273</v>
      </c>
      <c r="AM52" s="29">
        <f t="shared" si="64"/>
        <v>5.9870250000000125</v>
      </c>
      <c r="AN52" s="29" t="str">
        <f t="shared" si="64"/>
        <v/>
      </c>
      <c r="AO52" s="29">
        <f t="shared" si="64"/>
        <v>5.1742547024999919</v>
      </c>
      <c r="AP52" s="29">
        <f t="shared" si="64"/>
        <v>5.6218675625000047</v>
      </c>
      <c r="AQ52" s="29">
        <f t="shared" si="64"/>
        <v>5.6897083024999962</v>
      </c>
      <c r="AR52" s="29">
        <f t="shared" si="64"/>
        <v>4.8709124224999956</v>
      </c>
      <c r="AS52" s="29" t="str">
        <f t="shared" si="64"/>
        <v/>
      </c>
      <c r="AT52" s="29" t="str">
        <f t="shared" si="64"/>
        <v/>
      </c>
      <c r="AU52" s="29">
        <f t="shared" si="64"/>
        <v>5.7390607024999873</v>
      </c>
      <c r="AV52" s="29" t="str">
        <f t="shared" si="64"/>
        <v/>
      </c>
      <c r="AW52" s="29">
        <f t="shared" si="64"/>
        <v>4.8780810000000008</v>
      </c>
      <c r="AX52" s="29">
        <f t="shared" si="64"/>
        <v>5.7390607024999873</v>
      </c>
      <c r="AY52" s="29">
        <f t="shared" si="64"/>
        <v>4.4044586224999849</v>
      </c>
      <c r="AZ52" s="29">
        <f t="shared" si="64"/>
        <v>4.6917776100000141</v>
      </c>
      <c r="BA52" s="29">
        <f t="shared" si="64"/>
        <v>4.9794914024999803</v>
      </c>
      <c r="BB52" s="29">
        <f t="shared" si="64"/>
        <v>4.7777432099999739</v>
      </c>
      <c r="BC52" s="29">
        <f t="shared" si="64"/>
        <v>5.6619526399999787</v>
      </c>
      <c r="BD52" s="29" t="str">
        <f t="shared" si="64"/>
        <v/>
      </c>
      <c r="BE52" s="36" t="str">
        <f t="shared" si="64"/>
        <v/>
      </c>
    </row>
    <row r="53" spans="1:57" x14ac:dyDescent="0.25">
      <c r="A53" s="22">
        <f t="shared" si="13"/>
        <v>40808</v>
      </c>
      <c r="B53" s="29">
        <f t="shared" si="53"/>
        <v>2.5024629225000039</v>
      </c>
      <c r="C53" s="36">
        <f t="shared" si="53"/>
        <v>2.9321848025000152</v>
      </c>
      <c r="D53" s="30">
        <f t="shared" si="53"/>
        <v>3.4075441025000153</v>
      </c>
      <c r="E53" s="36">
        <f t="shared" si="53"/>
        <v>3.9859470225000138</v>
      </c>
      <c r="F53" s="31">
        <f t="shared" si="53"/>
        <v>4.1869318400000077</v>
      </c>
      <c r="G53" s="31" t="str">
        <f t="shared" ref="G53:H53" si="66">IF(G25&gt;0,((1+G25/200)^2-1)*100,"")</f>
        <v/>
      </c>
      <c r="H53" s="31">
        <f t="shared" si="66"/>
        <v>4.4218296900000009</v>
      </c>
      <c r="I53" s="36">
        <f t="shared" si="53"/>
        <v>4.5485800099999807</v>
      </c>
      <c r="J53" s="30"/>
      <c r="K53" s="30"/>
      <c r="L53" s="58">
        <f t="shared" si="16"/>
        <v>40808</v>
      </c>
      <c r="M53" s="29">
        <f t="shared" ref="M53:BE53" si="67">IF(M25&gt;0,((1+M25/200)^2-1)*100,"")</f>
        <v>5.2111775625000023</v>
      </c>
      <c r="N53" s="29">
        <f t="shared" si="67"/>
        <v>5.5848727024999878</v>
      </c>
      <c r="O53" s="29">
        <f t="shared" si="67"/>
        <v>5.5437749024999983</v>
      </c>
      <c r="P53" s="29" t="str">
        <f t="shared" si="67"/>
        <v/>
      </c>
      <c r="Q53" s="29" t="str">
        <f t="shared" si="67"/>
        <v/>
      </c>
      <c r="R53" s="29">
        <f t="shared" si="67"/>
        <v>4.5588051600000012</v>
      </c>
      <c r="S53" s="29">
        <f t="shared" si="67"/>
        <v>5.2675999999999945</v>
      </c>
      <c r="T53" s="29">
        <f t="shared" si="67"/>
        <v>5.4400385599999934</v>
      </c>
      <c r="U53" s="29" t="str">
        <f t="shared" si="67"/>
        <v/>
      </c>
      <c r="V53" s="29">
        <f t="shared" si="67"/>
        <v>5.7400890000000038</v>
      </c>
      <c r="W53" s="29" t="str">
        <f t="shared" si="67"/>
        <v/>
      </c>
      <c r="X53" s="29" t="str">
        <f t="shared" si="67"/>
        <v/>
      </c>
      <c r="Y53" s="29">
        <f t="shared" si="67"/>
        <v>5.4646841600000107</v>
      </c>
      <c r="Z53" s="29" t="str">
        <f t="shared" si="67"/>
        <v/>
      </c>
      <c r="AA53" s="29">
        <f t="shared" si="67"/>
        <v>5.8038532100000095</v>
      </c>
      <c r="AB53" s="29" t="str">
        <f t="shared" si="67"/>
        <v/>
      </c>
      <c r="AC53" s="29">
        <f t="shared" si="67"/>
        <v>4.9610495025000034</v>
      </c>
      <c r="AD53" s="29" t="str">
        <f t="shared" si="67"/>
        <v/>
      </c>
      <c r="AE53" s="29" t="str">
        <f t="shared" si="67"/>
        <v/>
      </c>
      <c r="AF53" s="29" t="str">
        <f t="shared" ref="AF53" si="68">IF(AF25&gt;0,((1+AF25/200)^2-1)*100,"")</f>
        <v/>
      </c>
      <c r="AG53" s="29">
        <f t="shared" si="67"/>
        <v>4.8688643024999978</v>
      </c>
      <c r="AH53" s="29">
        <f t="shared" si="67"/>
        <v>6.0343872900000095</v>
      </c>
      <c r="AI53" s="29" t="str">
        <f t="shared" si="67"/>
        <v/>
      </c>
      <c r="AJ53" s="29" t="str">
        <f t="shared" si="67"/>
        <v/>
      </c>
      <c r="AK53" s="29">
        <f t="shared" si="67"/>
        <v>4.7357794024999844</v>
      </c>
      <c r="AL53" s="29">
        <f t="shared" si="67"/>
        <v>5.3722780099999978</v>
      </c>
      <c r="AM53" s="29">
        <f t="shared" si="67"/>
        <v>5.9036519025000178</v>
      </c>
      <c r="AN53" s="29" t="str">
        <f t="shared" si="67"/>
        <v/>
      </c>
      <c r="AO53" s="29">
        <f t="shared" si="67"/>
        <v>5.1383636899999807</v>
      </c>
      <c r="AP53" s="29">
        <f t="shared" si="67"/>
        <v>5.5170656225000059</v>
      </c>
      <c r="AQ53" s="29">
        <f t="shared" si="67"/>
        <v>5.5715150399999969</v>
      </c>
      <c r="AR53" s="29">
        <f t="shared" si="67"/>
        <v>4.7685309225000028</v>
      </c>
      <c r="AS53" s="29" t="str">
        <f t="shared" si="67"/>
        <v/>
      </c>
      <c r="AT53" s="29" t="str">
        <f t="shared" si="67"/>
        <v/>
      </c>
      <c r="AU53" s="29">
        <f t="shared" si="67"/>
        <v>5.6568131024999913</v>
      </c>
      <c r="AV53" s="29" t="str">
        <f t="shared" si="67"/>
        <v/>
      </c>
      <c r="AW53" s="29">
        <f t="shared" si="67"/>
        <v>4.7644367024999745</v>
      </c>
      <c r="AX53" s="29">
        <f t="shared" si="67"/>
        <v>5.6722320900000067</v>
      </c>
      <c r="AY53" s="29">
        <f t="shared" si="67"/>
        <v>4.2788168899999812</v>
      </c>
      <c r="AZ53" s="29">
        <f t="shared" si="67"/>
        <v>4.5884609225000039</v>
      </c>
      <c r="BA53" s="29">
        <f t="shared" si="67"/>
        <v>4.8924188900000054</v>
      </c>
      <c r="BB53" s="29">
        <f t="shared" si="67"/>
        <v>4.6733609999999759</v>
      </c>
      <c r="BC53" s="29">
        <f t="shared" si="67"/>
        <v>5.5807625624999968</v>
      </c>
      <c r="BD53" s="29" t="str">
        <f t="shared" si="67"/>
        <v/>
      </c>
      <c r="BE53" s="36" t="str">
        <f t="shared" si="67"/>
        <v/>
      </c>
    </row>
    <row r="54" spans="1:57" x14ac:dyDescent="0.25">
      <c r="A54" s="22">
        <f t="shared" si="13"/>
        <v>40809</v>
      </c>
      <c r="B54" s="29">
        <f t="shared" si="53"/>
        <v>2.5156249999999991</v>
      </c>
      <c r="C54" s="36">
        <f t="shared" si="53"/>
        <v>2.8520505599999968</v>
      </c>
      <c r="D54" s="30">
        <f t="shared" si="53"/>
        <v>3.3129944899999986</v>
      </c>
      <c r="E54" s="36">
        <f t="shared" si="53"/>
        <v>3.8697297225000149</v>
      </c>
      <c r="F54" s="31">
        <f t="shared" si="53"/>
        <v>4.0767232400000131</v>
      </c>
      <c r="G54" s="31" t="str">
        <f t="shared" ref="G54:H54" si="69">IF(G26&gt;0,((1+G26/200)^2-1)*100,"")</f>
        <v/>
      </c>
      <c r="H54" s="31">
        <f t="shared" si="69"/>
        <v>4.3084329225000051</v>
      </c>
      <c r="I54" s="36">
        <f t="shared" si="53"/>
        <v>4.4586202499999894</v>
      </c>
      <c r="J54" s="30"/>
      <c r="K54" s="30"/>
      <c r="L54" s="58">
        <f t="shared" si="16"/>
        <v>40809</v>
      </c>
      <c r="M54" s="29">
        <f t="shared" ref="M54:BE54" si="70">IF(M26&gt;0,((1+M26/200)^2-1)*100,"")</f>
        <v>5.1086300625000192</v>
      </c>
      <c r="N54" s="29">
        <f t="shared" si="70"/>
        <v>5.4205295025000044</v>
      </c>
      <c r="O54" s="29">
        <f t="shared" si="70"/>
        <v>5.4225830025000255</v>
      </c>
      <c r="P54" s="29" t="str">
        <f t="shared" si="70"/>
        <v/>
      </c>
      <c r="Q54" s="29" t="str">
        <f t="shared" si="70"/>
        <v/>
      </c>
      <c r="R54" s="29">
        <f t="shared" si="70"/>
        <v>4.4903062025000162</v>
      </c>
      <c r="S54" s="29">
        <f t="shared" si="70"/>
        <v>5.1578466225000064</v>
      </c>
      <c r="T54" s="29">
        <f t="shared" si="70"/>
        <v>5.2819644900000018</v>
      </c>
      <c r="U54" s="29" t="str">
        <f t="shared" si="70"/>
        <v/>
      </c>
      <c r="V54" s="29">
        <f t="shared" si="70"/>
        <v>5.7421456100000157</v>
      </c>
      <c r="W54" s="29" t="str">
        <f t="shared" si="70"/>
        <v/>
      </c>
      <c r="X54" s="29" t="str">
        <f t="shared" si="70"/>
        <v/>
      </c>
      <c r="Y54" s="29">
        <f t="shared" si="70"/>
        <v>5.2809384224999922</v>
      </c>
      <c r="Z54" s="29" t="str">
        <f t="shared" si="70"/>
        <v/>
      </c>
      <c r="AA54" s="29">
        <f t="shared" si="70"/>
        <v>5.76888336000001</v>
      </c>
      <c r="AB54" s="29" t="str">
        <f t="shared" si="70"/>
        <v/>
      </c>
      <c r="AC54" s="29">
        <f t="shared" si="70"/>
        <v>4.880129210000006</v>
      </c>
      <c r="AD54" s="29" t="str">
        <f t="shared" si="70"/>
        <v/>
      </c>
      <c r="AE54" s="29" t="str">
        <f t="shared" si="70"/>
        <v/>
      </c>
      <c r="AF54" s="29" t="str">
        <f t="shared" ref="AF54" si="71">IF(AF26&gt;0,((1+AF26/200)^2-1)*100,"")</f>
        <v/>
      </c>
      <c r="AG54" s="29">
        <f t="shared" si="70"/>
        <v>4.798216409999978</v>
      </c>
      <c r="AH54" s="29">
        <f t="shared" si="70"/>
        <v>5.9129139599999991</v>
      </c>
      <c r="AI54" s="29" t="str">
        <f t="shared" si="70"/>
        <v/>
      </c>
      <c r="AJ54" s="29" t="str">
        <f t="shared" si="70"/>
        <v/>
      </c>
      <c r="AK54" s="29">
        <f t="shared" si="70"/>
        <v>4.6876848899999768</v>
      </c>
      <c r="AL54" s="29">
        <f t="shared" si="70"/>
        <v>5.2768342025000248</v>
      </c>
      <c r="AM54" s="29">
        <f t="shared" si="70"/>
        <v>5.7873960899999854</v>
      </c>
      <c r="AN54" s="29" t="str">
        <f t="shared" si="70"/>
        <v/>
      </c>
      <c r="AO54" s="29">
        <f t="shared" si="70"/>
        <v>4.9497802500000132</v>
      </c>
      <c r="AP54" s="29">
        <f t="shared" si="70"/>
        <v>5.4205295025000044</v>
      </c>
      <c r="AQ54" s="29">
        <f t="shared" si="70"/>
        <v>5.4893326399999998</v>
      </c>
      <c r="AR54" s="29">
        <f t="shared" si="70"/>
        <v>4.719405562500012</v>
      </c>
      <c r="AS54" s="29" t="str">
        <f t="shared" si="70"/>
        <v/>
      </c>
      <c r="AT54" s="29" t="str">
        <f t="shared" si="70"/>
        <v/>
      </c>
      <c r="AU54" s="29">
        <f t="shared" si="70"/>
        <v>5.5715150399999969</v>
      </c>
      <c r="AV54" s="29" t="str">
        <f t="shared" si="70"/>
        <v/>
      </c>
      <c r="AW54" s="29">
        <f t="shared" si="70"/>
        <v>4.6805228224999773</v>
      </c>
      <c r="AX54" s="29">
        <f t="shared" si="70"/>
        <v>5.5396655625000069</v>
      </c>
      <c r="AY54" s="29">
        <f t="shared" si="70"/>
        <v>4.2124514024999948</v>
      </c>
      <c r="AZ54" s="29">
        <f t="shared" si="70"/>
        <v>4.5005285024999786</v>
      </c>
      <c r="BA54" s="29">
        <f t="shared" si="70"/>
        <v>4.7818376900000015</v>
      </c>
      <c r="BB54" s="29">
        <f t="shared" si="70"/>
        <v>4.5843702224999783</v>
      </c>
      <c r="BC54" s="29">
        <f t="shared" si="70"/>
        <v>5.4616033025000066</v>
      </c>
      <c r="BD54" s="29" t="str">
        <f t="shared" si="70"/>
        <v/>
      </c>
      <c r="BE54" s="36" t="str">
        <f t="shared" si="70"/>
        <v/>
      </c>
    </row>
    <row r="55" spans="1:57" x14ac:dyDescent="0.25">
      <c r="A55" s="22">
        <f t="shared" si="13"/>
        <v>40812</v>
      </c>
      <c r="B55" s="29">
        <f t="shared" si="53"/>
        <v>2.525750250000014</v>
      </c>
      <c r="C55" s="36">
        <f t="shared" si="53"/>
        <v>2.8398810000000108</v>
      </c>
      <c r="D55" s="30">
        <f t="shared" si="53"/>
        <v>3.2936832224999879</v>
      </c>
      <c r="E55" s="36">
        <f t="shared" si="53"/>
        <v>3.8564809999999783</v>
      </c>
      <c r="F55" s="31">
        <f t="shared" si="53"/>
        <v>4.0583608099999946</v>
      </c>
      <c r="G55" s="31" t="str">
        <f t="shared" ref="G55:H55" si="72">IF(G27&gt;0,((1+G27/200)^2-1)*100,"")</f>
        <v/>
      </c>
      <c r="H55" s="31">
        <f t="shared" si="72"/>
        <v>4.2920925224999795</v>
      </c>
      <c r="I55" s="36">
        <f t="shared" si="53"/>
        <v>4.4504440100000098</v>
      </c>
      <c r="J55" s="30"/>
      <c r="K55" s="30"/>
      <c r="L55" s="58">
        <f t="shared" si="16"/>
        <v>40812</v>
      </c>
      <c r="M55" s="29">
        <f>IF(M27&gt;0,((1+M27/200)^2-1)*100,"")</f>
        <v>5.1383636899999807</v>
      </c>
      <c r="N55" s="29">
        <f t="shared" ref="N55:BE55" si="73">IF(N27&gt;0,((1+N27/200)^2-1)*100,"")</f>
        <v>5.4646841600000107</v>
      </c>
      <c r="O55" s="29">
        <f t="shared" si="73"/>
        <v>5.4605763599999912</v>
      </c>
      <c r="P55" s="29" t="str">
        <f t="shared" si="73"/>
        <v/>
      </c>
      <c r="Q55" s="29" t="str">
        <f t="shared" si="73"/>
        <v/>
      </c>
      <c r="R55" s="29">
        <f t="shared" si="73"/>
        <v>4.5209746024999831</v>
      </c>
      <c r="S55" s="29">
        <f t="shared" si="73"/>
        <v>5.191689690000012</v>
      </c>
      <c r="T55" s="29">
        <f t="shared" si="73"/>
        <v>5.351748810000001</v>
      </c>
      <c r="U55" s="29" t="str">
        <f t="shared" si="73"/>
        <v/>
      </c>
      <c r="V55" s="29">
        <f t="shared" si="73"/>
        <v>5.8079676899999821</v>
      </c>
      <c r="W55" s="29" t="str">
        <f t="shared" si="73"/>
        <v/>
      </c>
      <c r="X55" s="29" t="str">
        <f t="shared" si="73"/>
        <v/>
      </c>
      <c r="Y55" s="29">
        <f t="shared" si="73"/>
        <v>5.3117226225000147</v>
      </c>
      <c r="Z55" s="29" t="str">
        <f t="shared" si="73"/>
        <v/>
      </c>
      <c r="AA55" s="29">
        <f t="shared" si="73"/>
        <v>5.8017959999999924</v>
      </c>
      <c r="AB55" s="29" t="str">
        <f t="shared" si="73"/>
        <v/>
      </c>
      <c r="AC55" s="29">
        <f t="shared" si="73"/>
        <v>4.9077820025000163</v>
      </c>
      <c r="AD55" s="29" t="str">
        <f t="shared" si="73"/>
        <v/>
      </c>
      <c r="AE55" s="29" t="str">
        <f t="shared" si="73"/>
        <v/>
      </c>
      <c r="AF55" s="29" t="str">
        <f t="shared" ref="AF55" si="74">IF(AF27&gt;0,((1+AF27/200)^2-1)*100,"")</f>
        <v/>
      </c>
      <c r="AG55" s="29">
        <f t="shared" si="73"/>
        <v>4.8299538224999994</v>
      </c>
      <c r="AH55" s="29">
        <f t="shared" si="73"/>
        <v>5.9520248900000183</v>
      </c>
      <c r="AI55" s="29" t="str">
        <f t="shared" si="73"/>
        <v/>
      </c>
      <c r="AJ55" s="29" t="str">
        <f t="shared" si="73"/>
        <v/>
      </c>
      <c r="AK55" s="29">
        <f t="shared" si="73"/>
        <v>4.733732602500007</v>
      </c>
      <c r="AL55" s="29">
        <f t="shared" si="73"/>
        <v>5.3086439999999957</v>
      </c>
      <c r="AM55" s="29">
        <f t="shared" si="73"/>
        <v>5.8275125625000257</v>
      </c>
      <c r="AN55" s="29" t="str">
        <f t="shared" si="73"/>
        <v/>
      </c>
      <c r="AO55" s="29">
        <f t="shared" si="73"/>
        <v>4.9907622500000137</v>
      </c>
      <c r="AP55" s="29">
        <f t="shared" si="73"/>
        <v>5.4667380899999785</v>
      </c>
      <c r="AQ55" s="29">
        <f t="shared" si="73"/>
        <v>5.5376109225000025</v>
      </c>
      <c r="AR55" s="29">
        <f t="shared" si="73"/>
        <v>4.7347560000000177</v>
      </c>
      <c r="AS55" s="29" t="str">
        <f t="shared" si="73"/>
        <v/>
      </c>
      <c r="AT55" s="29" t="str">
        <f t="shared" si="73"/>
        <v/>
      </c>
      <c r="AU55" s="29">
        <f t="shared" si="73"/>
        <v>5.603369322500007</v>
      </c>
      <c r="AV55" s="29" t="str">
        <f t="shared" si="73"/>
        <v/>
      </c>
      <c r="AW55" s="29">
        <f t="shared" si="73"/>
        <v>4.7122424100000115</v>
      </c>
      <c r="AX55" s="29">
        <f t="shared" si="73"/>
        <v>5.5725425224999903</v>
      </c>
      <c r="AY55" s="29">
        <f t="shared" si="73"/>
        <v>4.242058010000016</v>
      </c>
      <c r="AZ55" s="29">
        <f t="shared" si="73"/>
        <v>4.5311984025000029</v>
      </c>
      <c r="BA55" s="29">
        <f t="shared" si="73"/>
        <v>4.8145964099999938</v>
      </c>
      <c r="BB55" s="29">
        <f t="shared" si="73"/>
        <v>4.6170980625000135</v>
      </c>
      <c r="BC55" s="29">
        <f t="shared" si="73"/>
        <v>5.4996036900000211</v>
      </c>
      <c r="BD55" s="29" t="str">
        <f t="shared" si="73"/>
        <v/>
      </c>
      <c r="BE55" s="36" t="str">
        <f t="shared" si="73"/>
        <v/>
      </c>
    </row>
    <row r="56" spans="1:57" x14ac:dyDescent="0.25">
      <c r="A56" s="22">
        <f t="shared" si="13"/>
        <v>40813</v>
      </c>
      <c r="B56" s="29">
        <f t="shared" si="53"/>
        <v>2.5166375024999965</v>
      </c>
      <c r="C56" s="36">
        <f t="shared" si="53"/>
        <v>2.8692920025000124</v>
      </c>
      <c r="D56" s="30">
        <f t="shared" si="53"/>
        <v>3.3272250000000003</v>
      </c>
      <c r="E56" s="36">
        <f t="shared" si="53"/>
        <v>3.8911332899999707</v>
      </c>
      <c r="F56" s="31">
        <f t="shared" si="53"/>
        <v>4.1063105624999929</v>
      </c>
      <c r="G56" s="31" t="str">
        <f t="shared" ref="G56:H56" si="75">IF(G28&gt;0,((1+G28/200)^2-1)*100,"")</f>
        <v/>
      </c>
      <c r="H56" s="31">
        <f t="shared" si="75"/>
        <v>4.3186463225000082</v>
      </c>
      <c r="I56" s="36">
        <f t="shared" si="53"/>
        <v>4.4841730625000187</v>
      </c>
      <c r="J56" s="30"/>
      <c r="K56" s="30"/>
      <c r="L56" s="58">
        <f t="shared" si="16"/>
        <v>40813</v>
      </c>
      <c r="M56" s="29">
        <f>IF(M28&gt;0,((1+M28/200)^2-1)*100,"")</f>
        <v>5.2440033224999905</v>
      </c>
      <c r="N56" s="29">
        <f t="shared" ref="N56:BE56" si="76">IF(N28&gt;0,((1+N28/200)^2-1)*100,"")</f>
        <v>5.5684326225000191</v>
      </c>
      <c r="O56" s="29">
        <f t="shared" si="76"/>
        <v>5.5571308099999772</v>
      </c>
      <c r="P56" s="29" t="str">
        <f t="shared" si="76"/>
        <v/>
      </c>
      <c r="Q56" s="29" t="str">
        <f t="shared" si="76"/>
        <v/>
      </c>
      <c r="R56" s="29">
        <f t="shared" si="76"/>
        <v>4.6344868100000047</v>
      </c>
      <c r="S56" s="29">
        <f t="shared" si="76"/>
        <v>5.2891471025000136</v>
      </c>
      <c r="T56" s="29">
        <f t="shared" si="76"/>
        <v>5.4451728224999885</v>
      </c>
      <c r="U56" s="29" t="str">
        <f t="shared" si="76"/>
        <v/>
      </c>
      <c r="V56" s="29">
        <f t="shared" si="76"/>
        <v>5.8861580099999866</v>
      </c>
      <c r="W56" s="29" t="str">
        <f t="shared" si="76"/>
        <v/>
      </c>
      <c r="X56" s="29" t="str">
        <f t="shared" si="76"/>
        <v/>
      </c>
      <c r="Y56" s="29">
        <f t="shared" si="76"/>
        <v>5.4143691225000179</v>
      </c>
      <c r="Z56" s="29" t="str">
        <f t="shared" si="76"/>
        <v/>
      </c>
      <c r="AA56" s="29">
        <f t="shared" si="76"/>
        <v>5.890274090000025</v>
      </c>
      <c r="AB56" s="29" t="str">
        <f t="shared" si="76"/>
        <v/>
      </c>
      <c r="AC56" s="29">
        <f t="shared" si="76"/>
        <v>5.0102315024999955</v>
      </c>
      <c r="AD56" s="29" t="str">
        <f t="shared" si="76"/>
        <v/>
      </c>
      <c r="AE56" s="29" t="str">
        <f t="shared" si="76"/>
        <v/>
      </c>
      <c r="AF56" s="29" t="str">
        <f t="shared" ref="AF56" si="77">IF(AF28&gt;0,((1+AF28/200)^2-1)*100,"")</f>
        <v/>
      </c>
      <c r="AG56" s="29">
        <f t="shared" si="76"/>
        <v>4.9364628225000207</v>
      </c>
      <c r="AH56" s="29">
        <f t="shared" si="76"/>
        <v>6.0549828900000158</v>
      </c>
      <c r="AI56" s="29" t="str">
        <f t="shared" si="76"/>
        <v/>
      </c>
      <c r="AJ56" s="29" t="str">
        <f t="shared" si="76"/>
        <v/>
      </c>
      <c r="AK56" s="29">
        <f t="shared" si="76"/>
        <v>4.8023112900000164</v>
      </c>
      <c r="AL56" s="29">
        <f t="shared" si="76"/>
        <v>5.4092356100000183</v>
      </c>
      <c r="AM56" s="29">
        <f t="shared" si="76"/>
        <v>5.922176422500014</v>
      </c>
      <c r="AN56" s="29" t="str">
        <f t="shared" si="76"/>
        <v/>
      </c>
      <c r="AO56" s="29">
        <f t="shared" si="76"/>
        <v>5.1055544100000017</v>
      </c>
      <c r="AP56" s="29">
        <f t="shared" si="76"/>
        <v>5.5632953599999757</v>
      </c>
      <c r="AQ56" s="29">
        <f t="shared" si="76"/>
        <v>5.6352284099999927</v>
      </c>
      <c r="AR56" s="29">
        <f t="shared" si="76"/>
        <v>4.8309776900000045</v>
      </c>
      <c r="AS56" s="29" t="str">
        <f t="shared" si="76"/>
        <v/>
      </c>
      <c r="AT56" s="29" t="str">
        <f t="shared" si="76"/>
        <v/>
      </c>
      <c r="AU56" s="29">
        <f t="shared" si="76"/>
        <v>5.6794280025000088</v>
      </c>
      <c r="AV56" s="29" t="str">
        <f t="shared" si="76"/>
        <v/>
      </c>
      <c r="AW56" s="29">
        <f t="shared" si="76"/>
        <v>4.8156202024999928</v>
      </c>
      <c r="AX56" s="29">
        <f t="shared" si="76"/>
        <v>5.6681202499999861</v>
      </c>
      <c r="AY56" s="29">
        <f t="shared" si="76"/>
        <v>4.353375622500022</v>
      </c>
      <c r="AZ56" s="29">
        <f t="shared" si="76"/>
        <v>4.6293723225000027</v>
      </c>
      <c r="BA56" s="29">
        <f t="shared" si="76"/>
        <v>4.9159761224999876</v>
      </c>
      <c r="BB56" s="29">
        <f t="shared" si="76"/>
        <v>4.7214522225000222</v>
      </c>
      <c r="BC56" s="29">
        <f t="shared" si="76"/>
        <v>5.5941208099999917</v>
      </c>
      <c r="BD56" s="29" t="str">
        <f t="shared" si="76"/>
        <v/>
      </c>
      <c r="BE56" s="36" t="str">
        <f t="shared" si="76"/>
        <v/>
      </c>
    </row>
    <row r="57" spans="1:57" x14ac:dyDescent="0.25">
      <c r="A57" s="22">
        <f t="shared" si="13"/>
        <v>40814</v>
      </c>
      <c r="B57" s="29">
        <f t="shared" si="53"/>
        <v>2.5409390625000139</v>
      </c>
      <c r="C57" s="36">
        <f t="shared" si="53"/>
        <v>2.8926209599999808</v>
      </c>
      <c r="D57" s="30">
        <f t="shared" si="53"/>
        <v>3.3536556899999903</v>
      </c>
      <c r="E57" s="36">
        <f t="shared" si="53"/>
        <v>3.9227330624999945</v>
      </c>
      <c r="F57" s="31">
        <f t="shared" si="53"/>
        <v>4.149168622499988</v>
      </c>
      <c r="G57" s="31" t="str">
        <f t="shared" ref="G57:H57" si="78">IF(G29&gt;0,((1+G29/200)^2-1)*100,"")</f>
        <v/>
      </c>
      <c r="H57" s="31">
        <f t="shared" si="78"/>
        <v>4.3635912224999851</v>
      </c>
      <c r="I57" s="36">
        <f t="shared" si="53"/>
        <v>4.5485800099999807</v>
      </c>
      <c r="J57" s="30"/>
      <c r="K57" s="30"/>
      <c r="L57" s="58">
        <f t="shared" si="16"/>
        <v>40814</v>
      </c>
      <c r="M57" s="29">
        <f>IF(M29&gt;0,((1+M29/200)^2-1)*100,"")</f>
        <v>5.2060490000000126</v>
      </c>
      <c r="N57" s="29">
        <f t="shared" ref="N57:BE57" si="79">IF(N29&gt;0,((1+N29/200)^2-1)*100,"")</f>
        <v>5.5252835025000113</v>
      </c>
      <c r="O57" s="29">
        <f t="shared" si="79"/>
        <v>5.5170656225000059</v>
      </c>
      <c r="P57" s="29" t="str">
        <f t="shared" si="79"/>
        <v/>
      </c>
      <c r="Q57" s="29" t="str">
        <f t="shared" si="79"/>
        <v/>
      </c>
      <c r="R57" s="29">
        <f t="shared" si="79"/>
        <v>4.5915289999999942</v>
      </c>
      <c r="S57" s="29">
        <f t="shared" si="79"/>
        <v>5.2542624225000001</v>
      </c>
      <c r="T57" s="29">
        <f t="shared" si="79"/>
        <v>5.4102623024999907</v>
      </c>
      <c r="U57" s="29" t="str">
        <f t="shared" si="79"/>
        <v/>
      </c>
      <c r="V57" s="29">
        <f t="shared" si="79"/>
        <v>5.8717523599999932</v>
      </c>
      <c r="W57" s="29" t="str">
        <f t="shared" si="79"/>
        <v/>
      </c>
      <c r="X57" s="29" t="str">
        <f t="shared" si="79"/>
        <v/>
      </c>
      <c r="Y57" s="29">
        <f t="shared" si="79"/>
        <v>5.3804902500000251</v>
      </c>
      <c r="Z57" s="29" t="str">
        <f t="shared" si="79"/>
        <v/>
      </c>
      <c r="AA57" s="29">
        <f t="shared" si="79"/>
        <v>5.8727813024999964</v>
      </c>
      <c r="AB57" s="29" t="str">
        <f t="shared" si="79"/>
        <v/>
      </c>
      <c r="AC57" s="29">
        <f t="shared" si="79"/>
        <v>4.9702702500000084</v>
      </c>
      <c r="AD57" s="29" t="str">
        <f t="shared" si="79"/>
        <v/>
      </c>
      <c r="AE57" s="29" t="str">
        <f t="shared" si="79"/>
        <v/>
      </c>
      <c r="AF57" s="29" t="str">
        <f t="shared" ref="AF57" si="80">IF(AF29&gt;0,((1+AF29/200)^2-1)*100,"")</f>
        <v/>
      </c>
      <c r="AG57" s="29">
        <f t="shared" si="79"/>
        <v>4.9016366225000274</v>
      </c>
      <c r="AH57" s="29">
        <f t="shared" si="79"/>
        <v>6.008645602500029</v>
      </c>
      <c r="AI57" s="29" t="str">
        <f t="shared" si="79"/>
        <v/>
      </c>
      <c r="AJ57" s="29" t="str">
        <f t="shared" si="79"/>
        <v/>
      </c>
      <c r="AK57" s="29">
        <f t="shared" si="79"/>
        <v>4.774672402500002</v>
      </c>
      <c r="AL57" s="29">
        <f t="shared" si="79"/>
        <v>5.3753575624999828</v>
      </c>
      <c r="AM57" s="29">
        <f t="shared" si="79"/>
        <v>5.8830710025000288</v>
      </c>
      <c r="AN57" s="29" t="str">
        <f t="shared" si="79"/>
        <v/>
      </c>
      <c r="AO57" s="29">
        <f t="shared" si="79"/>
        <v>5.0471255625000211</v>
      </c>
      <c r="AP57" s="29">
        <f t="shared" si="79"/>
        <v>5.5283652899999813</v>
      </c>
      <c r="AQ57" s="29">
        <f t="shared" si="79"/>
        <v>5.6023416900000012</v>
      </c>
      <c r="AR57" s="29">
        <f t="shared" si="79"/>
        <v>4.8094775225000053</v>
      </c>
      <c r="AS57" s="29" t="str">
        <f t="shared" si="79"/>
        <v/>
      </c>
      <c r="AT57" s="29" t="str">
        <f t="shared" si="79"/>
        <v/>
      </c>
      <c r="AU57" s="29">
        <f t="shared" si="79"/>
        <v>5.6403674224999811</v>
      </c>
      <c r="AV57" s="29" t="str">
        <f t="shared" si="79"/>
        <v/>
      </c>
      <c r="AW57" s="29">
        <f t="shared" si="79"/>
        <v>4.7838849600000177</v>
      </c>
      <c r="AX57" s="29">
        <f t="shared" si="79"/>
        <v>5.6516736900000142</v>
      </c>
      <c r="AY57" s="29">
        <f t="shared" si="79"/>
        <v>4.312518222500028</v>
      </c>
      <c r="AZ57" s="29">
        <f t="shared" si="79"/>
        <v>4.6273265625000004</v>
      </c>
      <c r="BA57" s="29">
        <f t="shared" si="79"/>
        <v>4.8791051025000032</v>
      </c>
      <c r="BB57" s="29">
        <f t="shared" si="79"/>
        <v>4.6856385600000161</v>
      </c>
      <c r="BC57" s="29">
        <f t="shared" si="79"/>
        <v>5.5571308099999772</v>
      </c>
      <c r="BD57" s="29" t="str">
        <f t="shared" si="79"/>
        <v/>
      </c>
      <c r="BE57" s="36" t="str">
        <f t="shared" si="79"/>
        <v/>
      </c>
    </row>
    <row r="58" spans="1:57" x14ac:dyDescent="0.25">
      <c r="A58" s="22">
        <f t="shared" si="13"/>
        <v>40815</v>
      </c>
      <c r="B58" s="29">
        <f t="shared" si="53"/>
        <v>2.5065127025000189</v>
      </c>
      <c r="C58" s="36">
        <f t="shared" si="53"/>
        <v>2.8753775625000033</v>
      </c>
      <c r="D58" s="30">
        <f t="shared" si="53"/>
        <v>3.3465394024999817</v>
      </c>
      <c r="E58" s="36">
        <f t="shared" si="53"/>
        <v>3.9400640099999773</v>
      </c>
      <c r="F58" s="31">
        <f t="shared" si="53"/>
        <v>4.1532508025000192</v>
      </c>
      <c r="G58" s="31" t="str">
        <f t="shared" ref="G58:H58" si="81">IF(G30&gt;0,((1+G30/200)^2-1)*100,"")</f>
        <v/>
      </c>
      <c r="H58" s="31">
        <f t="shared" si="81"/>
        <v>4.3850456099999935</v>
      </c>
      <c r="I58" s="36">
        <f>IF(I30&gt;0,((1+I30/200)^2-1)*100,"")</f>
        <v>4.5547150400000236</v>
      </c>
      <c r="J58" s="30"/>
      <c r="K58" s="30"/>
      <c r="L58" s="58">
        <f t="shared" ref="L58:L59" si="82">A30</f>
        <v>40815</v>
      </c>
      <c r="M58" s="29">
        <f>IF(M30&gt;0,((1+M30/200)^2-1)*100,"")</f>
        <v>5.191689690000012</v>
      </c>
      <c r="N58" s="29">
        <f t="shared" ref="N58:BE58" si="83">IF(N30&gt;0,((1+N30/200)^2-1)*100,"")</f>
        <v>5.5180928399999996</v>
      </c>
      <c r="O58" s="29">
        <f t="shared" si="83"/>
        <v>5.5098752399999951</v>
      </c>
      <c r="P58" s="29" t="str">
        <f t="shared" si="83"/>
        <v/>
      </c>
      <c r="Q58" s="29" t="str">
        <f t="shared" si="83"/>
        <v/>
      </c>
      <c r="R58" s="29">
        <f t="shared" si="83"/>
        <v>4.5567600899999894</v>
      </c>
      <c r="S58" s="29">
        <f t="shared" si="83"/>
        <v>5.242977439999974</v>
      </c>
      <c r="T58" s="29">
        <f t="shared" si="83"/>
        <v>5.3887028099999679</v>
      </c>
      <c r="U58" s="29" t="str">
        <f t="shared" si="83"/>
        <v/>
      </c>
      <c r="V58" s="29">
        <f t="shared" si="83"/>
        <v>5.8624921024999832</v>
      </c>
      <c r="W58" s="29" t="str">
        <f t="shared" si="83"/>
        <v/>
      </c>
      <c r="X58" s="29" t="str">
        <f t="shared" si="83"/>
        <v/>
      </c>
      <c r="Y58" s="29">
        <f t="shared" si="83"/>
        <v>5.3661190400000169</v>
      </c>
      <c r="Z58" s="29" t="str">
        <f t="shared" si="83"/>
        <v/>
      </c>
      <c r="AA58" s="29">
        <f t="shared" si="83"/>
        <v>5.8727813024999964</v>
      </c>
      <c r="AB58" s="29" t="str">
        <f t="shared" si="83"/>
        <v/>
      </c>
      <c r="AC58" s="29">
        <f t="shared" si="83"/>
        <v>4.9692457025000136</v>
      </c>
      <c r="AD58" s="29" t="str">
        <f t="shared" si="83"/>
        <v/>
      </c>
      <c r="AE58" s="29" t="str">
        <f t="shared" si="83"/>
        <v/>
      </c>
      <c r="AF58" s="29" t="str">
        <f t="shared" ref="AF58" si="84">IF(AF30&gt;0,((1+AF30/200)^2-1)*100,"")</f>
        <v/>
      </c>
      <c r="AG58" s="29">
        <f t="shared" si="83"/>
        <v>4.8791051025000032</v>
      </c>
      <c r="AH58" s="29">
        <f t="shared" si="83"/>
        <v>6.014823322500007</v>
      </c>
      <c r="AI58" s="29" t="str">
        <f t="shared" si="83"/>
        <v/>
      </c>
      <c r="AJ58" s="29" t="str">
        <f t="shared" si="83"/>
        <v/>
      </c>
      <c r="AK58" s="29">
        <f t="shared" si="83"/>
        <v>4.7275923225000183</v>
      </c>
      <c r="AL58" s="29">
        <f t="shared" si="83"/>
        <v>5.3579073600000138</v>
      </c>
      <c r="AM58" s="29">
        <f t="shared" si="83"/>
        <v>5.87381025</v>
      </c>
      <c r="AN58" s="29" t="str">
        <f t="shared" si="83"/>
        <v/>
      </c>
      <c r="AO58" s="29">
        <f t="shared" si="83"/>
        <v>5.0368765625000034</v>
      </c>
      <c r="AP58" s="29">
        <f t="shared" si="83"/>
        <v>5.5314471224999995</v>
      </c>
      <c r="AQ58" s="29">
        <f t="shared" si="83"/>
        <v>5.6023416900000012</v>
      </c>
      <c r="AR58" s="29">
        <f t="shared" si="83"/>
        <v>4.7644367024999745</v>
      </c>
      <c r="AS58" s="29" t="str">
        <f t="shared" si="83"/>
        <v/>
      </c>
      <c r="AT58" s="29" t="str">
        <f t="shared" si="83"/>
        <v/>
      </c>
      <c r="AU58" s="29">
        <f t="shared" si="83"/>
        <v>5.6331728399999781</v>
      </c>
      <c r="AV58" s="29" t="str">
        <f t="shared" si="83"/>
        <v/>
      </c>
      <c r="AW58" s="29">
        <f t="shared" si="83"/>
        <v>4.7552250000000074</v>
      </c>
      <c r="AX58" s="29">
        <f t="shared" si="83"/>
        <v>5.6290617599999981</v>
      </c>
      <c r="AY58" s="29">
        <f t="shared" si="83"/>
        <v>4.3063903024999739</v>
      </c>
      <c r="AZ58" s="29">
        <f t="shared" si="83"/>
        <v>4.6038017599999703</v>
      </c>
      <c r="BA58" s="29">
        <f t="shared" si="83"/>
        <v>4.8688643024999978</v>
      </c>
      <c r="BB58" s="29">
        <f t="shared" si="83"/>
        <v>4.6631302500000027</v>
      </c>
      <c r="BC58" s="29">
        <f t="shared" si="83"/>
        <v>5.5489116899999802</v>
      </c>
      <c r="BD58" s="29" t="str">
        <f t="shared" si="83"/>
        <v/>
      </c>
      <c r="BE58" s="36" t="str">
        <f t="shared" si="83"/>
        <v/>
      </c>
    </row>
    <row r="59" spans="1:57" x14ac:dyDescent="0.25">
      <c r="A59" s="22">
        <f t="shared" si="13"/>
        <v>40816</v>
      </c>
      <c r="B59" s="29">
        <f t="shared" ref="B59:I59" si="85">IF(B31&gt;0,((1+B31/200)^2-1)*100,"")</f>
        <v>2.536888602499987</v>
      </c>
      <c r="C59" s="36">
        <f t="shared" si="85"/>
        <v>2.9179815225000238</v>
      </c>
      <c r="D59" s="30">
        <f t="shared" si="85"/>
        <v>3.4095779024999828</v>
      </c>
      <c r="E59" s="36">
        <f t="shared" si="85"/>
        <v>4.0247005624999943</v>
      </c>
      <c r="F59" s="31">
        <f t="shared" si="85"/>
        <v>4.2604366399999982</v>
      </c>
      <c r="G59" s="31" t="str">
        <f t="shared" ref="G59:H59" si="86">IF(G31&gt;0,((1+G31/200)^2-1)*100,"")</f>
        <v/>
      </c>
      <c r="H59" s="31">
        <f t="shared" si="86"/>
        <v>4.4954172900000033</v>
      </c>
      <c r="I59" s="36">
        <f t="shared" si="85"/>
        <v>4.6600611224999922</v>
      </c>
      <c r="J59" s="30"/>
      <c r="K59" s="30"/>
      <c r="L59" s="58">
        <f t="shared" si="82"/>
        <v>40816</v>
      </c>
      <c r="M59" s="29">
        <f>IF(M31&gt;0,((1+M31/200)^2-1)*100,"")</f>
        <v>5.2265640000000113</v>
      </c>
      <c r="N59" s="29">
        <f t="shared" ref="N59:BE59" si="87">IF(N31&gt;0,((1+N31/200)^2-1)*100,"")</f>
        <v>5.5704875624999817</v>
      </c>
      <c r="O59" s="29">
        <f t="shared" si="87"/>
        <v>5.5437749024999983</v>
      </c>
      <c r="P59" s="29" t="str">
        <f t="shared" si="87"/>
        <v/>
      </c>
      <c r="Q59" s="29" t="str">
        <f t="shared" si="87"/>
        <v/>
      </c>
      <c r="R59" s="29">
        <f t="shared" si="87"/>
        <v>4.583347559999984</v>
      </c>
      <c r="S59" s="29">
        <f t="shared" si="87"/>
        <v>5.2727300624999973</v>
      </c>
      <c r="T59" s="29">
        <f t="shared" si="87"/>
        <v>5.4307972024999707</v>
      </c>
      <c r="U59" s="29" t="str">
        <f t="shared" si="87"/>
        <v/>
      </c>
      <c r="V59" s="29">
        <f t="shared" si="87"/>
        <v>5.9551129024999927</v>
      </c>
      <c r="W59" s="29" t="str">
        <f t="shared" si="87"/>
        <v/>
      </c>
      <c r="X59" s="29" t="str">
        <f t="shared" si="87"/>
        <v/>
      </c>
      <c r="Y59" s="29">
        <f t="shared" si="87"/>
        <v>5.4133424099999994</v>
      </c>
      <c r="Z59" s="29" t="str">
        <f t="shared" si="87"/>
        <v/>
      </c>
      <c r="AA59" s="29">
        <f t="shared" si="87"/>
        <v>5.9705536400000092</v>
      </c>
      <c r="AB59" s="29" t="str">
        <f t="shared" si="87"/>
        <v/>
      </c>
      <c r="AC59" s="29">
        <f t="shared" si="87"/>
        <v>4.9743684899999918</v>
      </c>
      <c r="AD59" s="29" t="str">
        <f t="shared" si="87"/>
        <v/>
      </c>
      <c r="AE59" s="29" t="str">
        <f t="shared" si="87"/>
        <v/>
      </c>
      <c r="AF59" s="29" t="str">
        <f t="shared" ref="AF59" si="88">IF(AF31&gt;0,((1+AF31/200)^2-1)*100,"")</f>
        <v/>
      </c>
      <c r="AG59" s="29">
        <f t="shared" si="87"/>
        <v>4.9026608399999727</v>
      </c>
      <c r="AH59" s="29">
        <f t="shared" si="87"/>
        <v>6.0570425600000144</v>
      </c>
      <c r="AI59" s="29" t="str">
        <f t="shared" si="87"/>
        <v/>
      </c>
      <c r="AJ59" s="29" t="str">
        <f t="shared" si="87"/>
        <v/>
      </c>
      <c r="AK59" s="29">
        <f t="shared" si="87"/>
        <v>4.7675073600000006</v>
      </c>
      <c r="AL59" s="29">
        <f t="shared" si="87"/>
        <v>5.3845964900000043</v>
      </c>
      <c r="AM59" s="29">
        <f t="shared" si="87"/>
        <v>5.9160014025000152</v>
      </c>
      <c r="AN59" s="29" t="str">
        <f t="shared" si="87"/>
        <v/>
      </c>
      <c r="AO59" s="29">
        <f t="shared" si="87"/>
        <v>5.0655750225000018</v>
      </c>
      <c r="AP59" s="29">
        <f t="shared" si="87"/>
        <v>5.5972036025000227</v>
      </c>
      <c r="AQ59" s="29">
        <f t="shared" si="87"/>
        <v>5.6383118025000067</v>
      </c>
      <c r="AR59" s="29">
        <f t="shared" si="87"/>
        <v>4.8002638399999853</v>
      </c>
      <c r="AS59" s="29" t="str">
        <f t="shared" si="87"/>
        <v/>
      </c>
      <c r="AT59" s="29" t="str">
        <f t="shared" si="87"/>
        <v/>
      </c>
      <c r="AU59" s="29">
        <f t="shared" si="87"/>
        <v>5.6485901024999841</v>
      </c>
      <c r="AV59" s="29" t="str">
        <f t="shared" si="87"/>
        <v/>
      </c>
      <c r="AW59" s="29">
        <f t="shared" si="87"/>
        <v>4.7777432099999739</v>
      </c>
      <c r="AX59" s="29">
        <f t="shared" si="87"/>
        <v>5.6722320900000067</v>
      </c>
      <c r="AY59" s="29">
        <f t="shared" si="87"/>
        <v>4.3298816399999884</v>
      </c>
      <c r="AZ59" s="29">
        <f t="shared" si="87"/>
        <v>4.6263036899999888</v>
      </c>
      <c r="BA59" s="29">
        <f t="shared" si="87"/>
        <v>4.8965156099999962</v>
      </c>
      <c r="BB59" s="29">
        <f t="shared" si="87"/>
        <v>4.6907544224999986</v>
      </c>
      <c r="BC59" s="29">
        <f t="shared" si="87"/>
        <v>5.5859002499999866</v>
      </c>
      <c r="BD59" s="29" t="str">
        <f t="shared" si="87"/>
        <v/>
      </c>
      <c r="BE59" s="36" t="str">
        <f t="shared" si="87"/>
        <v/>
      </c>
    </row>
    <row r="60" spans="1:57" x14ac:dyDescent="0.25">
      <c r="A60" s="22"/>
      <c r="B60" s="32" t="str">
        <f t="shared" ref="B60:I60" si="89">IF(B32&gt;0,((1+B32/200)^2-1)*100,"")</f>
        <v/>
      </c>
      <c r="C60" s="37" t="str">
        <f t="shared" si="89"/>
        <v/>
      </c>
      <c r="D60" s="33" t="str">
        <f t="shared" si="89"/>
        <v/>
      </c>
      <c r="E60" s="37" t="str">
        <f t="shared" si="89"/>
        <v/>
      </c>
      <c r="F60" s="34" t="str">
        <f t="shared" si="89"/>
        <v/>
      </c>
      <c r="G60" s="34" t="str">
        <f t="shared" ref="G60:H60" si="90">IF(G32&gt;0,((1+G32/200)^2-1)*100,"")</f>
        <v/>
      </c>
      <c r="H60" s="34" t="str">
        <f t="shared" si="90"/>
        <v/>
      </c>
      <c r="I60" s="37" t="str">
        <f t="shared" si="89"/>
        <v/>
      </c>
      <c r="J60" s="30"/>
      <c r="K60" s="30"/>
      <c r="L60" s="58"/>
      <c r="M60" s="32" t="str">
        <f t="shared" ref="M60:BE60" si="91">IF(M32&gt;0,((1+M32/200)^2-1)*100,"")</f>
        <v/>
      </c>
      <c r="N60" s="32" t="str">
        <f t="shared" si="91"/>
        <v/>
      </c>
      <c r="O60" s="32" t="str">
        <f t="shared" si="91"/>
        <v/>
      </c>
      <c r="P60" s="32" t="str">
        <f t="shared" si="91"/>
        <v/>
      </c>
      <c r="Q60" s="32" t="str">
        <f t="shared" si="91"/>
        <v/>
      </c>
      <c r="R60" s="32" t="str">
        <f t="shared" si="91"/>
        <v/>
      </c>
      <c r="S60" s="32" t="str">
        <f t="shared" si="91"/>
        <v/>
      </c>
      <c r="T60" s="32" t="str">
        <f t="shared" si="91"/>
        <v/>
      </c>
      <c r="U60" s="32" t="str">
        <f t="shared" si="91"/>
        <v/>
      </c>
      <c r="V60" s="32" t="str">
        <f t="shared" si="91"/>
        <v/>
      </c>
      <c r="W60" s="32" t="str">
        <f t="shared" si="91"/>
        <v/>
      </c>
      <c r="X60" s="32" t="str">
        <f t="shared" si="91"/>
        <v/>
      </c>
      <c r="Y60" s="32" t="str">
        <f t="shared" si="91"/>
        <v/>
      </c>
      <c r="Z60" s="32" t="str">
        <f t="shared" si="91"/>
        <v/>
      </c>
      <c r="AA60" s="32" t="str">
        <f t="shared" si="91"/>
        <v/>
      </c>
      <c r="AB60" s="32" t="str">
        <f t="shared" si="91"/>
        <v/>
      </c>
      <c r="AC60" s="32" t="str">
        <f t="shared" si="91"/>
        <v/>
      </c>
      <c r="AD60" s="32" t="str">
        <f t="shared" si="91"/>
        <v/>
      </c>
      <c r="AE60" s="32" t="str">
        <f t="shared" si="91"/>
        <v/>
      </c>
      <c r="AF60" s="32" t="str">
        <f t="shared" ref="AF60" si="92">IF(AF32&gt;0,((1+AF32/200)^2-1)*100,"")</f>
        <v/>
      </c>
      <c r="AG60" s="32" t="str">
        <f t="shared" si="91"/>
        <v/>
      </c>
      <c r="AH60" s="32" t="str">
        <f t="shared" si="91"/>
        <v/>
      </c>
      <c r="AI60" s="32" t="str">
        <f t="shared" si="91"/>
        <v/>
      </c>
      <c r="AJ60" s="32" t="str">
        <f t="shared" si="91"/>
        <v/>
      </c>
      <c r="AK60" s="32" t="str">
        <f t="shared" si="91"/>
        <v/>
      </c>
      <c r="AL60" s="32" t="str">
        <f t="shared" si="91"/>
        <v/>
      </c>
      <c r="AM60" s="32" t="str">
        <f t="shared" si="91"/>
        <v/>
      </c>
      <c r="AN60" s="32" t="str">
        <f t="shared" si="91"/>
        <v/>
      </c>
      <c r="AO60" s="32" t="str">
        <f t="shared" si="91"/>
        <v/>
      </c>
      <c r="AP60" s="32" t="str">
        <f t="shared" si="91"/>
        <v/>
      </c>
      <c r="AQ60" s="32" t="str">
        <f t="shared" si="91"/>
        <v/>
      </c>
      <c r="AR60" s="32" t="str">
        <f t="shared" si="91"/>
        <v/>
      </c>
      <c r="AS60" s="32" t="str">
        <f t="shared" si="91"/>
        <v/>
      </c>
      <c r="AT60" s="32" t="str">
        <f t="shared" si="91"/>
        <v/>
      </c>
      <c r="AU60" s="32" t="str">
        <f t="shared" si="91"/>
        <v/>
      </c>
      <c r="AV60" s="32" t="str">
        <f t="shared" si="91"/>
        <v/>
      </c>
      <c r="AW60" s="32" t="str">
        <f t="shared" si="91"/>
        <v/>
      </c>
      <c r="AX60" s="32" t="str">
        <f t="shared" si="91"/>
        <v/>
      </c>
      <c r="AY60" s="32" t="str">
        <f t="shared" si="91"/>
        <v/>
      </c>
      <c r="AZ60" s="32" t="str">
        <f t="shared" si="91"/>
        <v/>
      </c>
      <c r="BA60" s="32" t="str">
        <f t="shared" si="91"/>
        <v/>
      </c>
      <c r="BB60" s="32" t="str">
        <f t="shared" si="91"/>
        <v/>
      </c>
      <c r="BC60" s="32" t="str">
        <f t="shared" si="91"/>
        <v/>
      </c>
      <c r="BD60" s="32" t="str">
        <f t="shared" si="91"/>
        <v/>
      </c>
      <c r="BE60" s="37" t="str">
        <f t="shared" si="91"/>
        <v/>
      </c>
    </row>
    <row r="61" spans="1:57" ht="8.25" customHeight="1" x14ac:dyDescent="0.25">
      <c r="A61" s="1"/>
      <c r="B61" s="30"/>
      <c r="C61" s="30"/>
      <c r="D61" s="30"/>
      <c r="E61" s="30"/>
      <c r="F61" s="30"/>
      <c r="G61" s="30"/>
      <c r="H61" s="30"/>
      <c r="I61" s="30"/>
      <c r="J61" s="30"/>
      <c r="K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5"/>
      <c r="BA61" s="5"/>
      <c r="BB61" s="5"/>
      <c r="BC61" s="5"/>
    </row>
    <row r="62" spans="1:57" ht="17.25" customHeight="1" x14ac:dyDescent="0.25">
      <c r="A62" s="1"/>
      <c r="B62" s="228" t="s">
        <v>18</v>
      </c>
      <c r="C62" s="229"/>
      <c r="D62" s="229"/>
      <c r="E62" s="229"/>
      <c r="F62" s="229"/>
      <c r="G62" s="229"/>
      <c r="H62" s="229"/>
      <c r="I62" s="230"/>
      <c r="J62" s="91"/>
      <c r="K62" s="54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5"/>
      <c r="BA62" s="5"/>
      <c r="BB62" s="5"/>
      <c r="BC62" s="5"/>
    </row>
    <row r="63" spans="1:57" ht="17.25" customHeight="1" x14ac:dyDescent="0.25">
      <c r="A63" s="96" t="s">
        <v>11</v>
      </c>
      <c r="B63" s="42">
        <f t="shared" ref="B63:G63" si="93">AVERAGE(B38:B60)</f>
        <v>2.5859209276136408</v>
      </c>
      <c r="C63" s="42">
        <f t="shared" si="93"/>
        <v>2.9977452321590943</v>
      </c>
      <c r="D63" s="42">
        <f t="shared" si="93"/>
        <v>3.4959241707954543</v>
      </c>
      <c r="E63" s="42">
        <f>AVERAGE(E38:E60)</f>
        <v>4.0774521505681802</v>
      </c>
      <c r="F63" s="42">
        <f t="shared" si="93"/>
        <v>4.2765256393181774</v>
      </c>
      <c r="G63" s="42"/>
      <c r="H63" s="42">
        <f>AVERAGE(H38:H60)</f>
        <v>4.4775504282954532</v>
      </c>
      <c r="I63" s="93">
        <f>AVERAGE(I38:I60)</f>
        <v>4.6215327573863609</v>
      </c>
      <c r="J63" s="40"/>
      <c r="K63" s="40"/>
      <c r="M63" s="2"/>
      <c r="N63" s="2"/>
      <c r="O63" s="2"/>
      <c r="P63" s="2"/>
      <c r="Q63" s="2"/>
      <c r="AF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1:57" ht="17.25" customHeight="1" x14ac:dyDescent="0.25">
      <c r="A64" s="39"/>
      <c r="B64" s="30"/>
      <c r="C64" s="40"/>
      <c r="D64" s="40"/>
      <c r="E64" s="40"/>
      <c r="F64" s="40"/>
      <c r="G64" s="40"/>
      <c r="H64" s="40"/>
      <c r="I64" s="42"/>
      <c r="J64" s="40"/>
      <c r="K64" s="40"/>
      <c r="M64" s="2"/>
      <c r="N64" s="2"/>
      <c r="O64" s="2"/>
      <c r="P64" s="2"/>
      <c r="Q64" s="2"/>
      <c r="AF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1:57" ht="17.25" customHeight="1" x14ac:dyDescent="0.25">
      <c r="A65" s="39"/>
      <c r="B65" s="213" t="s">
        <v>19</v>
      </c>
      <c r="C65" s="214"/>
      <c r="D65" s="214"/>
      <c r="E65" s="214"/>
      <c r="F65" s="214"/>
      <c r="G65" s="214"/>
      <c r="H65" s="214"/>
      <c r="I65" s="215"/>
      <c r="J65" s="55"/>
      <c r="K65" s="55"/>
      <c r="M65" s="2"/>
      <c r="N65" s="2"/>
      <c r="O65" s="2"/>
      <c r="P65" s="2"/>
      <c r="Q65" s="2"/>
      <c r="AF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1:57" ht="17.25" customHeight="1" x14ac:dyDescent="0.25">
      <c r="A66" s="39"/>
      <c r="B66" s="41"/>
      <c r="C66" s="231"/>
      <c r="D66" s="62" t="s">
        <v>27</v>
      </c>
      <c r="E66" s="232">
        <f>D63+(E63-D63)/(E9-D9)*($C$3+1826-D9)</f>
        <v>3.8144225720248244</v>
      </c>
      <c r="F66" s="59" t="s">
        <v>14</v>
      </c>
      <c r="G66" s="59"/>
      <c r="H66" s="233"/>
      <c r="I66" s="234"/>
      <c r="J66" s="43"/>
      <c r="K66" s="43"/>
      <c r="M66" s="2"/>
      <c r="N66" s="2"/>
      <c r="O66" s="2"/>
      <c r="P66" s="2"/>
      <c r="Q66" s="2"/>
      <c r="AF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</row>
    <row r="67" spans="1:57" ht="15" customHeight="1" x14ac:dyDescent="0.25">
      <c r="A67" s="39"/>
      <c r="M67" s="2"/>
      <c r="N67" s="2"/>
      <c r="O67" s="2"/>
      <c r="P67" s="2"/>
      <c r="Q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1:57" ht="15" customHeight="1" x14ac:dyDescent="0.25">
      <c r="A68" s="39"/>
      <c r="E68" s="2"/>
      <c r="O68" s="2"/>
      <c r="P68" s="2"/>
      <c r="Q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</row>
    <row r="69" spans="1:57" ht="15" customHeight="1" x14ac:dyDescent="0.25">
      <c r="A69" s="39"/>
      <c r="M69" s="213" t="s">
        <v>20</v>
      </c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4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14"/>
      <c r="AW69" s="214"/>
      <c r="AX69" s="214"/>
      <c r="AY69" s="214"/>
      <c r="AZ69" s="214"/>
      <c r="BA69" s="214"/>
      <c r="BB69" s="214"/>
      <c r="BC69" s="214"/>
      <c r="BD69" s="214"/>
      <c r="BE69" s="215"/>
    </row>
    <row r="70" spans="1:57" x14ac:dyDescent="0.25">
      <c r="M70" s="86" t="str">
        <f>M8</f>
        <v>AIA</v>
      </c>
      <c r="N70" s="86" t="str">
        <f>N8</f>
        <v>AIA</v>
      </c>
      <c r="O70" s="86" t="str">
        <f>O8</f>
        <v>AIA</v>
      </c>
      <c r="P70" s="86" t="str">
        <f>P8</f>
        <v>AIA</v>
      </c>
      <c r="Q70" s="86" t="str">
        <f>Q8</f>
        <v>AIA</v>
      </c>
      <c r="R70" s="86" t="str">
        <f>R8</f>
        <v>Genesis</v>
      </c>
      <c r="S70" s="86" t="str">
        <f>S8</f>
        <v>Genesis</v>
      </c>
      <c r="T70" s="86" t="str">
        <f>T8</f>
        <v>Genesis</v>
      </c>
      <c r="U70" s="86" t="str">
        <f>U8</f>
        <v>Genesis</v>
      </c>
      <c r="V70" s="86" t="str">
        <f>V8</f>
        <v>Genesis</v>
      </c>
      <c r="W70" s="87" t="str">
        <f>W8</f>
        <v>Genesis</v>
      </c>
      <c r="X70" s="88" t="str">
        <f>X8</f>
        <v>MRP</v>
      </c>
      <c r="Y70" s="86" t="str">
        <f>Y8</f>
        <v>MRP</v>
      </c>
      <c r="Z70" s="86" t="str">
        <f>Z8</f>
        <v>MRP</v>
      </c>
      <c r="AA70" s="87" t="str">
        <f>AA8</f>
        <v>MRP</v>
      </c>
      <c r="AB70" s="88" t="str">
        <f>AB8</f>
        <v>MRP</v>
      </c>
      <c r="AC70" s="86" t="str">
        <f>AC8</f>
        <v>Vector</v>
      </c>
      <c r="AD70" s="87" t="str">
        <f>AD8</f>
        <v>WIAL</v>
      </c>
      <c r="AE70" s="87" t="str">
        <f>AE8</f>
        <v>WIAL</v>
      </c>
      <c r="AF70" s="87" t="str">
        <f>AF8</f>
        <v>WIAL</v>
      </c>
      <c r="AG70" s="86" t="str">
        <f>AG8</f>
        <v>Contact</v>
      </c>
      <c r="AH70" s="86" t="str">
        <f>AH8</f>
        <v>Contact</v>
      </c>
      <c r="AI70" s="86" t="str">
        <f>AI8</f>
        <v>Contact</v>
      </c>
      <c r="AJ70" s="86" t="str">
        <f>AJ8</f>
        <v>Contact</v>
      </c>
      <c r="AK70" s="86" t="str">
        <f>AK8</f>
        <v>Powerco</v>
      </c>
      <c r="AL70" s="86" t="str">
        <f>AL8</f>
        <v>Powerco</v>
      </c>
      <c r="AM70" s="86" t="str">
        <f>AM8</f>
        <v>Powerco</v>
      </c>
      <c r="AN70" s="87" t="str">
        <f>AN8</f>
        <v>Powerco</v>
      </c>
      <c r="AO70" s="88" t="str">
        <f>AO8</f>
        <v>Transpower</v>
      </c>
      <c r="AP70" s="86" t="str">
        <f>AP8</f>
        <v>Transpower</v>
      </c>
      <c r="AQ70" s="86" t="str">
        <f>AQ8</f>
        <v>Transpower</v>
      </c>
      <c r="AR70" s="86" t="str">
        <f>AR8</f>
        <v>Telecom</v>
      </c>
      <c r="AS70" s="86" t="str">
        <f>AS8</f>
        <v>Telecom</v>
      </c>
      <c r="AT70" s="86" t="str">
        <f>AT8</f>
        <v>Telecom</v>
      </c>
      <c r="AU70" s="86" t="str">
        <f>AU8</f>
        <v>Telecom</v>
      </c>
      <c r="AV70" s="87" t="str">
        <f>AV8</f>
        <v>Telecom</v>
      </c>
      <c r="AW70" s="86" t="str">
        <f>AW8</f>
        <v>Telstra</v>
      </c>
      <c r="AX70" s="86" t="str">
        <f>AX8</f>
        <v>Telstra</v>
      </c>
      <c r="AY70" s="86" t="str">
        <f>AY8</f>
        <v>Fonterra</v>
      </c>
      <c r="AZ70" s="86" t="str">
        <f>AZ8</f>
        <v>Fonterra</v>
      </c>
      <c r="BA70" s="86" t="str">
        <f>BA8</f>
        <v>Fonterra</v>
      </c>
      <c r="BB70" s="86" t="str">
        <f>BB8</f>
        <v>Meridian</v>
      </c>
      <c r="BC70" s="87" t="str">
        <f>BC8</f>
        <v>Meridian</v>
      </c>
      <c r="BD70" s="87" t="str">
        <f>BD8</f>
        <v>CIAL</v>
      </c>
      <c r="BE70" s="16" t="str">
        <f>BE8</f>
        <v>CIAL</v>
      </c>
    </row>
    <row r="71" spans="1:57" x14ac:dyDescent="0.25">
      <c r="B71" s="3"/>
      <c r="H71" s="2"/>
      <c r="I71" s="2"/>
      <c r="J71" s="2"/>
      <c r="K71" s="2"/>
      <c r="M71" s="18">
        <f>M9</f>
        <v>42315</v>
      </c>
      <c r="N71" s="18">
        <f>N9</f>
        <v>42592</v>
      </c>
      <c r="O71" s="18">
        <f>O9</f>
        <v>42689</v>
      </c>
      <c r="P71" s="18">
        <f>P9</f>
        <v>43025</v>
      </c>
      <c r="Q71" s="18">
        <f>Q9</f>
        <v>43812</v>
      </c>
      <c r="R71" s="18">
        <f>R9</f>
        <v>41713</v>
      </c>
      <c r="S71" s="18">
        <f>S9</f>
        <v>42444</v>
      </c>
      <c r="T71" s="18">
        <f>T9</f>
        <v>42628</v>
      </c>
      <c r="U71" s="18">
        <f>U9</f>
        <v>43770</v>
      </c>
      <c r="V71" s="18">
        <f>V9</f>
        <v>44005</v>
      </c>
      <c r="W71" s="19">
        <f>W9</f>
        <v>44993</v>
      </c>
      <c r="X71" s="23">
        <f>X9</f>
        <v>41409</v>
      </c>
      <c r="Y71" s="18">
        <f>Y9</f>
        <v>42655</v>
      </c>
      <c r="Z71" s="19">
        <f>Z9</f>
        <v>43530</v>
      </c>
      <c r="AA71" s="19">
        <f>AA9</f>
        <v>43872</v>
      </c>
      <c r="AB71" s="23">
        <f>AB9</f>
        <v>44991</v>
      </c>
      <c r="AC71" s="18">
        <f>AC9</f>
        <v>41927</v>
      </c>
      <c r="AD71" s="19">
        <f>AD9</f>
        <v>41593</v>
      </c>
      <c r="AE71" s="19">
        <f>AE9</f>
        <v>43993</v>
      </c>
      <c r="AF71" s="19">
        <f>AF9</f>
        <v>44331</v>
      </c>
      <c r="AG71" s="18">
        <f>AG9</f>
        <v>41774</v>
      </c>
      <c r="AH71" s="19">
        <f>AH9</f>
        <v>42838</v>
      </c>
      <c r="AI71" s="19">
        <f>AI9</f>
        <v>43244</v>
      </c>
      <c r="AJ71" s="19">
        <f>AJ9</f>
        <v>43978</v>
      </c>
      <c r="AK71" s="18">
        <f>AK9</f>
        <v>41362</v>
      </c>
      <c r="AL71" s="18">
        <f>AL9</f>
        <v>42184</v>
      </c>
      <c r="AM71" s="18">
        <f>AM9</f>
        <v>43006</v>
      </c>
      <c r="AN71" s="19">
        <f>AN9</f>
        <v>43454</v>
      </c>
      <c r="AO71" s="23">
        <f>AO9</f>
        <v>42781</v>
      </c>
      <c r="AP71" s="18">
        <f>AP9</f>
        <v>43781</v>
      </c>
      <c r="AQ71" s="18">
        <f>AQ9</f>
        <v>43992</v>
      </c>
      <c r="AR71" s="18">
        <f>AR9</f>
        <v>41355</v>
      </c>
      <c r="AS71" s="18">
        <f>AS9</f>
        <v>42170</v>
      </c>
      <c r="AT71" s="18">
        <f>AT9</f>
        <v>42170</v>
      </c>
      <c r="AU71" s="18">
        <f>AU9</f>
        <v>42451</v>
      </c>
      <c r="AV71" s="19">
        <f>AV9</f>
        <v>43763</v>
      </c>
      <c r="AW71" s="18">
        <f>AW9</f>
        <v>41967</v>
      </c>
      <c r="AX71" s="18">
        <f>AX9</f>
        <v>42927</v>
      </c>
      <c r="AY71" s="18">
        <f>AY9</f>
        <v>41750</v>
      </c>
      <c r="AZ71" s="18">
        <f>AZ9</f>
        <v>42073</v>
      </c>
      <c r="BA71" s="18">
        <f>BA9</f>
        <v>42433</v>
      </c>
      <c r="BB71" s="18">
        <f>BB9</f>
        <v>42079</v>
      </c>
      <c r="BC71" s="19">
        <f>BC9</f>
        <v>42810</v>
      </c>
      <c r="BD71" s="19">
        <f>BD9</f>
        <v>43805</v>
      </c>
      <c r="BE71" s="19">
        <f>BE9</f>
        <v>44473</v>
      </c>
    </row>
    <row r="72" spans="1:57" x14ac:dyDescent="0.25">
      <c r="B72" s="3"/>
      <c r="L72" s="1">
        <f>A10</f>
        <v>40787</v>
      </c>
      <c r="M72" s="45">
        <f>IF(M38="","",M38-(D38+(E38-D38)/($E$9-$D$9)*($M$9-$D$9)))</f>
        <v>1.8086739332025497</v>
      </c>
      <c r="N72" s="45">
        <f>IF(N38="","",N38-(D38+(E38-D38)/($E$9-$D$9)*($N$9-$D$9)))</f>
        <v>1.9614080980307635</v>
      </c>
      <c r="O72" s="51">
        <f>IF(O38="","",O38-(D38+(E38-D38)/($E$9-$D$9)*($O$9-$D$9)))</f>
        <v>1.901131679089751</v>
      </c>
      <c r="P72" s="74" t="str">
        <f>IF(P38="","",P38-(D38+(E38-D38)/($E$9-$D$9)*($P$9-$D$9)))</f>
        <v/>
      </c>
      <c r="Q72" s="72" t="str">
        <f>IF(Q38="","",Q38-(F38+(G38-F38)/($G$9-$F$9)*($Q$9-$F$9)))</f>
        <v/>
      </c>
      <c r="R72" s="47">
        <f>IF(R38="","",R38-(C38+(D38-C38)/($D$9-$C$9)*($R$9-$C$9)))</f>
        <v>1.5410821969862876</v>
      </c>
      <c r="S72" s="45">
        <f>IF(S38="","",S38-(D38+(E38-D38)/($E$9-$D$9)*($S$9-$D$9)))</f>
        <v>1.7946382754871957</v>
      </c>
      <c r="T72" s="51">
        <f>IF(T38="","",T38-(D38+(E38-D38)/($E$9-$D$9)*($T$9-$D$9)))</f>
        <v>1.8169687712845999</v>
      </c>
      <c r="U72" s="47" t="str">
        <f>IF(U38="","",U38-(F38+(G38-F38)/($G$9-$F$9)*($U$9-$F$9)))</f>
        <v/>
      </c>
      <c r="V72" s="47">
        <f>IF(V38="","",V38-(F38+(H38-F38)/($H$9-$F$9)*($V$9-$F$9)))</f>
        <v>1.6124659122727421</v>
      </c>
      <c r="W72" s="51" t="str">
        <f>IF(W38="","",W38-(H38+(I38-H38)/($I$9-$H$9)*($W$9-$H$9)))</f>
        <v/>
      </c>
      <c r="X72" s="46" t="str">
        <f>IF(X38="","",X38-(C38+(D38-C38)/($D$9-$C$9)*($X$9-$C$9)))</f>
        <v/>
      </c>
      <c r="Y72" s="51">
        <f>IF(Y38="","",Y38-(D38+(E38-D38)/($E$9-$D$9)*($Y$9-$D$9)))</f>
        <v>1.7984199131000196</v>
      </c>
      <c r="Z72" s="51" t="str">
        <f>IF(Z38="","",Z38-(E38+(F38-E38)/($F$9-$E$9)*($Z$9-$E$9)))</f>
        <v/>
      </c>
      <c r="AA72" s="51">
        <f>IF(AA38="","",AA38-(F38+(H38-F38)/($H$9-$F$9)*($AA$9-$F$9)))</f>
        <v>1.6852845879545466</v>
      </c>
      <c r="AB72" s="46" t="str">
        <f>IF(AB38="","",AB38-(H38+(I38-H38)/($I$9-$H$9)*($AB$9-$H$9)))</f>
        <v/>
      </c>
      <c r="AC72" s="51">
        <f>IF(AC38="","",AC38-(C38+(D38-C38)/($D$9-$C$9)*($AC$9-$C$9)))</f>
        <v>1.8105924997260288</v>
      </c>
      <c r="AD72" s="51" t="str">
        <f>IF(AD38="","",AD38-(C38+(D38-C38)/($D$9-$C$9)*($AD$9-$C$9)))</f>
        <v/>
      </c>
      <c r="AE72" s="51" t="str">
        <f>IF(AE38="","",AE38-(G38+(H38-G38)/($H$9-$G$9)*($AE$9-$G$9)))</f>
        <v/>
      </c>
      <c r="AF72" s="51" t="str">
        <f>IF(AF38="","",AF38-(H38+(I38-H38)/($I$9-$H$9)*($AF$9-$H$9)))</f>
        <v/>
      </c>
      <c r="AG72" s="51">
        <f>IF(AG38="","",AG38-(C38+(D38-C38)/($D$9-$C$9)*($AG$9-$C$9)))</f>
        <v>1.6577873210615959</v>
      </c>
      <c r="AH72" s="51">
        <f>IF(AH38="","",AH38-(D38+(E38-D38)/($E$9-$D$9)*($AH$9-$D$9)))</f>
        <v>2.3284885990154018</v>
      </c>
      <c r="AI72" s="51" t="str">
        <f>IF(AI38="","",AI38-(E38+(F38-E38)/($F$9-$E$9)*($AI$9-$E$9)))</f>
        <v/>
      </c>
      <c r="AJ72" s="46" t="str">
        <f>IF(AJ38="","",AJ38-(G38+(H38-G38)/($H$9-$G$9)*($AJ$9-$G$9)))</f>
        <v/>
      </c>
      <c r="AK72" s="51">
        <f>IF(AK38="","",AK38-(B38+(C38-B38)/($C$9-$B$9)*($AK$9-$B$9)))</f>
        <v>1.9037001025531883</v>
      </c>
      <c r="AL72" s="46">
        <f>IF(AL38="","",AL38-(D38+(E38-D38)/($E$9-$D$9)*($AL$9-$D$9)))</f>
        <v>2.0490748136538359</v>
      </c>
      <c r="AM72" s="51">
        <f>IF(AM38="","",AM38-(D38+(E38-D38)/($E$9-$D$9)*($AM$9-$D$9)))</f>
        <v>2.1103442191999768</v>
      </c>
      <c r="AN72" s="51" t="str">
        <f>IF(AN38="","",AN38-(E38+(F38-E38)/($F$9-$E$9)*($AN$9-$E$9)))</f>
        <v/>
      </c>
      <c r="AO72" s="46">
        <f>IF(AO38="","",AO38-(D38+(E38-D38)/($E$9-$D$9)*($AO$9-$D$9)))</f>
        <v>1.4438956782384471</v>
      </c>
      <c r="AP72" s="51">
        <f>IF(AP38="","",AP38-(F38+(H38-F38)/($H$9-$F$9)*($AP$9-$F$9)))</f>
        <v>1.4490094925000045</v>
      </c>
      <c r="AQ72" s="46">
        <f>IF(AQ38="","",AQ38-(F38+(H38-F38)/($H$9-$F$9)*($AQ$9-$F$9)))</f>
        <v>1.4752557661363612</v>
      </c>
      <c r="AR72" s="51">
        <f>IF(AR38="","",AR38-(B38+(C38-B38)/($C$9-$B$9)*($AR$9-$B$9)))</f>
        <v>1.9554496259574137</v>
      </c>
      <c r="AS72" s="45" t="str">
        <f>IF(AS38="","",AS38-(D38+(E38-D38)/($E$9-$D$9)*($AS$9-$D$9)))</f>
        <v/>
      </c>
      <c r="AT72" s="45" t="str">
        <f>IF(AT38="","",AT38-(D38+(E38-D38)/($E$9-$D$9)*($AT$9-$D$9)))</f>
        <v/>
      </c>
      <c r="AU72" s="72">
        <f>IF(AU38="","",AU38-(D38+(E38-D38)/($E$9-$D$9)*($AU$9-$D$9)))</f>
        <v>2.129889809661536</v>
      </c>
      <c r="AV72" s="47" t="str">
        <f>IF(AV38="","",AV38-(F38+(G38-F38)/($G$9-$F$9)*($AV$9-$F$9)))</f>
        <v/>
      </c>
      <c r="AW72" s="51">
        <f>IF(AW38="","",AW38-(C38+(D38-C38)/($D$9-$C$9)*($AW$9-$C$9)))</f>
        <v>1.5682149578081979</v>
      </c>
      <c r="AX72" s="46">
        <f>IF(AX38="","",AX38-(D38+(E38-D38)/($E$9-$D$9)*($AX$9-$D$9)))</f>
        <v>1.9390552710179607</v>
      </c>
      <c r="AY72" s="51">
        <f>IF(AY38="","",AY38-(C38+(D38-C38)/($D$9-$C$9)*($AY$9-$C$9)))</f>
        <v>1.2041104142122867</v>
      </c>
      <c r="AZ72" s="46">
        <f>IF(AZ38="","",AZ38-(C38+(D38-C38)/($D$9-$C$9)*($AZ$9-$C$9)))</f>
        <v>1.2659494797260198</v>
      </c>
      <c r="BA72" s="51">
        <f>IF(BA38="","",BA38-(D38+(E38-D38)/($E$9-$D$9)*($BA$9-$D$9)))</f>
        <v>1.3464237092846152</v>
      </c>
      <c r="BB72" s="51">
        <f>IF(BB38="","",BB38-(C38+(D38-C38)/($D$9-$C$9)*($BB$9-$C$9)))</f>
        <v>1.4009601164383687</v>
      </c>
      <c r="BC72" s="51">
        <f>IF(BC38="","",BC38-(D38+(E38-D38)/($E$9-$D$9)*($BC$9-$D$9)))</f>
        <v>1.86737158231794</v>
      </c>
      <c r="BD72" s="51" t="str">
        <f>IF(BD38="","",BD38-(F38+(G38-F38)/($G$9-$F$9)*($BD$9-$F$9)))</f>
        <v/>
      </c>
      <c r="BE72" s="72" t="str">
        <f>IF(BE38="","",BE38-(H38+(I38-H38)/($I$9-$H$9)*($BE$9-$H$9)))</f>
        <v/>
      </c>
    </row>
    <row r="73" spans="1:57" x14ac:dyDescent="0.25">
      <c r="B73" s="3"/>
      <c r="L73" s="1">
        <f>A11</f>
        <v>40788</v>
      </c>
      <c r="M73" s="45">
        <f>IF(M39="","",M39-(D39+(E39-D39)/($E$9-$D$9)*($M$9-$D$9)))</f>
        <v>1.7792495584769505</v>
      </c>
      <c r="N73" s="45">
        <f>IF(N39="","",N39-(D39+(E39-D39)/($E$9-$D$9)*($N$9-$D$9)))</f>
        <v>1.9317567816230978</v>
      </c>
      <c r="O73" s="51">
        <f>IF(O39="","",O39-(D39+(E39-D39)/($E$9-$D$9)*($O$9-$D$9)))</f>
        <v>1.8728233996923258</v>
      </c>
      <c r="P73" s="45" t="str">
        <f>IF(P39="","",P39-(D39+(E39-D39)/($E$9-$D$9)*($P$9-$D$9)))</f>
        <v/>
      </c>
      <c r="Q73" s="51" t="str">
        <f>IF(Q39="","",Q39-(F39+(G39-F39)/($G$9-$F$9)*($Q$9-$F$9)))</f>
        <v/>
      </c>
      <c r="R73" s="47">
        <f>IF(R39="","",R39-(C39+(D39-C39)/($D$9-$C$9)*($R$9-$C$9)))</f>
        <v>1.5105958105685273</v>
      </c>
      <c r="S73" s="45">
        <f>IF(S39="","",S39-(D39+(E39-D39)/($E$9-$D$9)*($S$9-$D$9)))</f>
        <v>1.765612248615362</v>
      </c>
      <c r="T73" s="51">
        <f>IF(T39="","",T39-(D39+(E39-D39)/($E$9-$D$9)*($T$9-$D$9)))</f>
        <v>1.7864417986384526</v>
      </c>
      <c r="U73" s="47" t="str">
        <f>IF(U39="","",U39-(F39+(G39-F39)/($G$9-$F$9)*($U$9-$F$9)))</f>
        <v/>
      </c>
      <c r="V73" s="47">
        <f>IF(V39="","",V39-(F39+(H39-F39)/($H$9-$F$9)*($V$9-$F$9)))</f>
        <v>1.5845456765403902</v>
      </c>
      <c r="W73" s="51" t="str">
        <f>IF(W39="","",W39-(H39+(I39-H39)/($I$9-$H$9)*($W$9-$H$9)))</f>
        <v/>
      </c>
      <c r="X73" s="46" t="str">
        <f>IF(X39="","",X39-(C39+(D39-C39)/($D$9-$C$9)*($X$9-$C$9)))</f>
        <v/>
      </c>
      <c r="Y73" s="51">
        <f>IF(Y39="","",Y39-(D39+(E39-D39)/($E$9-$D$9)*($Y$9-$D$9)))</f>
        <v>1.7690092739000107</v>
      </c>
      <c r="Z73" s="51" t="str">
        <f>IF(Z39="","",Z39-(E39+(F39-E39)/($F$9-$E$9)*($Z$9-$E$9)))</f>
        <v/>
      </c>
      <c r="AA73" s="51">
        <f>IF(AA39="","",AA39-(F39+(H39-F39)/($H$9-$F$9)*($AA$9-$F$9)))</f>
        <v>1.6600959088636298</v>
      </c>
      <c r="AB73" s="46" t="str">
        <f>IF(AB39="","",AB39-(H39+(I39-H39)/($I$9-$H$9)*($AB$9-$H$9)))</f>
        <v/>
      </c>
      <c r="AC73" s="51">
        <f>IF(AC39="","",AC39-(C39+(D39-C39)/($D$9-$C$9)*($AC$9-$C$9)))</f>
        <v>1.7792770598699006</v>
      </c>
      <c r="AD73" s="51" t="str">
        <f>IF(AD39="","",AD39-(C39+(D39-C39)/($D$9-$C$9)*($AD$9-$C$9)))</f>
        <v/>
      </c>
      <c r="AE73" s="51" t="str">
        <f>IF(AE39="","",AE39-(G39+(H39-G39)/($H$9-$G$9)*($AE$9-$G$9)))</f>
        <v/>
      </c>
      <c r="AF73" s="51" t="str">
        <f>IF(AF39="","",AF39-(H39+(I39-H39)/($I$9-$H$9)*($AF$9-$H$9)))</f>
        <v/>
      </c>
      <c r="AG73" s="51">
        <f>IF(AG39="","",AG39-(C39+(D39-C39)/($D$9-$C$9)*($AG$9-$C$9)))</f>
        <v>1.6273454284417701</v>
      </c>
      <c r="AH73" s="51">
        <f>IF(AH39="","",AH39-(D39+(E39-D39)/($E$9-$D$9)*($AH$9-$D$9)))</f>
        <v>2.301542864561525</v>
      </c>
      <c r="AI73" s="51" t="str">
        <f>IF(AI39="","",AI39-(E39+(F39-E39)/($F$9-$E$9)*($AI$9-$E$9)))</f>
        <v/>
      </c>
      <c r="AJ73" s="46" t="str">
        <f>IF(AJ39="","",AJ39-(G39+(H39-G39)/($H$9-$G$9)*($AJ$9-$G$9)))</f>
        <v/>
      </c>
      <c r="AK73" s="51">
        <f>IF(AK39="","",AK39-(B39+(C39-B39)/($C$9-$B$9)*($AK$9-$B$9)))</f>
        <v>1.8804432933316955</v>
      </c>
      <c r="AL73" s="46">
        <f>IF(AL39="","",AL39-(D39+(E39-D39)/($E$9-$D$9)*($AL$9-$D$9)))</f>
        <v>2.0191799221154132</v>
      </c>
      <c r="AM73" s="51">
        <f>IF(AM39="","",AM39-(D39+(E39-D39)/($E$9-$D$9)*($AM$9-$D$9)))</f>
        <v>2.0860368273000152</v>
      </c>
      <c r="AN73" s="51" t="str">
        <f>IF(AN39="","",AN39-(E39+(F39-E39)/($F$9-$E$9)*($AN$9-$E$9)))</f>
        <v/>
      </c>
      <c r="AO73" s="46">
        <f>IF(AO39="","",AO39-(D39+(E39-D39)/($E$9-$D$9)*($AO$9-$D$9)))</f>
        <v>1.4190831134538442</v>
      </c>
      <c r="AP73" s="51">
        <f>IF(AP39="","",AP39-(F39+(H39-F39)/($H$9-$F$9)*($AP$9-$F$9)))</f>
        <v>1.4250598936111256</v>
      </c>
      <c r="AQ73" s="46">
        <f>IF(AQ39="","",AQ39-(F39+(H39-F39)/($H$9-$F$9)*($AQ$9-$F$9)))</f>
        <v>1.4485698500757413</v>
      </c>
      <c r="AR73" s="51">
        <f>IF(AR39="","",AR39-(B39+(C39-B39)/($C$9-$B$9)*($AR$9-$B$9)))</f>
        <v>1.933026953380097</v>
      </c>
      <c r="AS73" s="45" t="str">
        <f>IF(AS39="","",AS39-(D39+(E39-D39)/($E$9-$D$9)*($AS$9-$D$9)))</f>
        <v/>
      </c>
      <c r="AT73" s="45" t="str">
        <f>IF(AT39="","",AT39-(D39+(E39-D39)/($E$9-$D$9)*($AT$9-$D$9)))</f>
        <v/>
      </c>
      <c r="AU73" s="51">
        <f>IF(AU39="","",AU39-(D39+(E39-D39)/($E$9-$D$9)*($AU$9-$D$9)))</f>
        <v>2.0997580316461626</v>
      </c>
      <c r="AV73" s="47" t="str">
        <f>IF(AV39="","",AV39-(F39+(G39-F39)/($G$9-$F$9)*($AV$9-$F$9)))</f>
        <v/>
      </c>
      <c r="AW73" s="51">
        <f>IF(AW39="","",AW39-(C39+(D39-C39)/($D$9-$C$9)*($AW$9-$C$9)))</f>
        <v>1.5359978819588846</v>
      </c>
      <c r="AX73" s="46">
        <f>IF(AX39="","",AX39-(D39+(E39-D39)/($E$9-$D$9)*($AX$9-$D$9)))</f>
        <v>1.9135231677384379</v>
      </c>
      <c r="AY73" s="51">
        <f>IF(AY39="","",AY39-(C39+(D39-C39)/($D$9-$C$9)*($AY$9-$C$9)))</f>
        <v>1.1737704846883563</v>
      </c>
      <c r="AZ73" s="46">
        <f>IF(AZ39="","",AZ39-(C39+(D39-C39)/($D$9-$C$9)*($AZ$9-$C$9)))</f>
        <v>1.2349838043698815</v>
      </c>
      <c r="BA73" s="51">
        <f>IF(BA39="","",BA39-(D39+(E39-D39)/($E$9-$D$9)*($BA$9-$D$9)))</f>
        <v>1.3164694756384629</v>
      </c>
      <c r="BB73" s="51">
        <f>IF(BB39="","",BB39-(C39+(D39-C39)/($D$9-$C$9)*($BB$9-$C$9)))</f>
        <v>1.3699619703082453</v>
      </c>
      <c r="BC73" s="47">
        <f>IF(BC39="","",BC39-(D39+(E39-D39)/($E$9-$D$9)*($BC$9-$D$9)))</f>
        <v>1.840472162438469</v>
      </c>
      <c r="BD73" s="51" t="str">
        <f>IF(BD39="","",BD39-(F39+(G39-F39)/($G$9-$F$9)*($BD$9-$F$9)))</f>
        <v/>
      </c>
      <c r="BE73" s="51" t="str">
        <f>IF(BE39="","",BE39-(H39+(I39-H39)/($I$9-$H$9)*($BE$9-$H$9)))</f>
        <v/>
      </c>
    </row>
    <row r="74" spans="1:57" x14ac:dyDescent="0.25">
      <c r="B74" s="3"/>
      <c r="E74" s="76"/>
      <c r="L74" s="1">
        <f>A12</f>
        <v>40791</v>
      </c>
      <c r="M74" s="45">
        <f>IF(M40="","",M40-(D40+(E40-D40)/($E$9-$D$9)*($M$9-$D$9)))</f>
        <v>1.7675841778205048</v>
      </c>
      <c r="N74" s="45">
        <f>IF(N40="","",N40-(D40+(E40-D40)/($E$9-$D$9)*($N$9-$D$9)))</f>
        <v>1.9114734563461817</v>
      </c>
      <c r="O74" s="51">
        <f>IF(O40="","",O40-(D40+(E40-D40)/($E$9-$D$9)*($O$9-$D$9)))</f>
        <v>1.8449424587179588</v>
      </c>
      <c r="P74" s="45" t="str">
        <f>IF(P40="","",P40-(D40+(E40-D40)/($E$9-$D$9)*($P$9-$D$9)))</f>
        <v/>
      </c>
      <c r="Q74" s="51" t="str">
        <f>IF(Q40="","",Q40-(F40+(G40-F40)/($G$9-$F$9)*($Q$9-$F$9)))</f>
        <v/>
      </c>
      <c r="R74" s="47">
        <f>IF(R40="","",R40-(C40+(D40-C40)/($D$9-$C$9)*($R$9-$C$9)))</f>
        <v>1.5164307744520542</v>
      </c>
      <c r="S74" s="45">
        <f>IF(S40="","",S40-(D40+(E40-D40)/($E$9-$D$9)*($S$9-$D$9)))</f>
        <v>1.7434581683974777</v>
      </c>
      <c r="T74" s="51">
        <f>IF(T40="","",T40-(D40+(E40-D40)/($E$9-$D$9)*($T$9-$D$9)))</f>
        <v>1.7592541330769147</v>
      </c>
      <c r="U74" s="47" t="str">
        <f>IF(U40="","",U40-(F40+(G40-F40)/($G$9-$F$9)*($U$9-$F$9)))</f>
        <v/>
      </c>
      <c r="V74" s="47">
        <f>IF(V40="","",V40-(F40+(H40-F40)/($H$9-$F$9)*($V$9-$F$9)))</f>
        <v>1.5695808091098469</v>
      </c>
      <c r="W74" s="51" t="str">
        <f>IF(W40="","",W40-(H40+(I40-H40)/($I$9-$H$9)*($W$9-$H$9)))</f>
        <v/>
      </c>
      <c r="X74" s="46" t="str">
        <f>IF(X40="","",X40-(C40+(D40-C40)/($D$9-$C$9)*($X$9-$C$9)))</f>
        <v/>
      </c>
      <c r="Y74" s="51">
        <f>IF(Y40="","",Y40-(D40+(E40-D40)/($E$9-$D$9)*($Y$9-$D$9)))</f>
        <v>1.7419975750000321</v>
      </c>
      <c r="Z74" s="51" t="str">
        <f>IF(Z40="","",Z40-(E40+(F40-E40)/($F$9-$E$9)*($Z$9-$E$9)))</f>
        <v/>
      </c>
      <c r="AA74" s="51">
        <f>IF(AA40="","",AA40-(F40+(H40-F40)/($H$9-$F$9)*($AA$9-$F$9)))</f>
        <v>1.6459546016761761</v>
      </c>
      <c r="AB74" s="46" t="str">
        <f>IF(AB40="","",AB40-(H40+(I40-H40)/($I$9-$H$9)*($AB$9-$H$9)))</f>
        <v/>
      </c>
      <c r="AC74" s="51">
        <f>IF(AC40="","",AC40-(C40+(D40-C40)/($D$9-$C$9)*($AC$9-$C$9)))</f>
        <v>1.7770825740411116</v>
      </c>
      <c r="AD74" s="51" t="str">
        <f>IF(AD40="","",AD40-(C40+(D40-C40)/($D$9-$C$9)*($AD$9-$C$9)))</f>
        <v/>
      </c>
      <c r="AE74" s="51" t="str">
        <f>IF(AE40="","",AE40-(G40+(H40-G40)/($H$9-$G$9)*($AE$9-$G$9)))</f>
        <v/>
      </c>
      <c r="AF74" s="51" t="str">
        <f>IF(AF40="","",AF40-(H40+(I40-H40)/($I$9-$H$9)*($AF$9-$H$9)))</f>
        <v/>
      </c>
      <c r="AG74" s="51">
        <f>IF(AG40="","",AG40-(C40+(D40-C40)/($D$9-$C$9)*($AG$9-$C$9)))</f>
        <v>1.6295586812157534</v>
      </c>
      <c r="AH74" s="51">
        <f>IF(AH40="","",AH40-(D40+(E40-D40)/($E$9-$D$9)*($AH$9-$D$9)))</f>
        <v>2.2723086444231111</v>
      </c>
      <c r="AI74" s="51" t="str">
        <f>IF(AI40="","",AI40-(E40+(F40-E40)/($F$9-$E$9)*($AI$9-$E$9)))</f>
        <v/>
      </c>
      <c r="AJ74" s="46" t="str">
        <f>IF(AJ40="","",AJ40-(G40+(H40-G40)/($H$9-$G$9)*($AJ$9-$G$9)))</f>
        <v/>
      </c>
      <c r="AK74" s="51">
        <f>IF(AK40="","",AK40-(B40+(C40-B40)/($C$9-$B$9)*($AK$9-$B$9)))</f>
        <v>1.912636408723388</v>
      </c>
      <c r="AL74" s="46">
        <f>IF(AL40="","",AL40-(D40+(E40-D40)/($E$9-$D$9)*($AL$9-$D$9)))</f>
        <v>2.0096803292307914</v>
      </c>
      <c r="AM74" s="51">
        <f>IF(AM40="","",AM40-(D40+(E40-D40)/($E$9-$D$9)*($AM$9-$D$9)))</f>
        <v>2.0538303875000361</v>
      </c>
      <c r="AN74" s="51" t="str">
        <f>IF(AN40="","",AN40-(E40+(F40-E40)/($F$9-$E$9)*($AN$9-$E$9)))</f>
        <v/>
      </c>
      <c r="AO74" s="46">
        <f>IF(AO40="","",AO40-(D40+(E40-D40)/($E$9-$D$9)*($AO$9-$D$9)))</f>
        <v>1.3735224198077134</v>
      </c>
      <c r="AP74" s="51">
        <f>IF(AP40="","",AP40-(F40+(H40-F40)/($H$9-$F$9)*($AP$9-$F$9)))</f>
        <v>1.3875814239583582</v>
      </c>
      <c r="AQ74" s="46">
        <f>IF(AQ40="","",AQ40-(F40+(H40-F40)/($H$9-$F$9)*($AQ$9-$F$9)))</f>
        <v>1.4078307562216086</v>
      </c>
      <c r="AR74" s="51">
        <f>IF(AR40="","",AR40-(B40+(C40-B40)/($C$9-$B$9)*($AR$9-$B$9)))</f>
        <v>1.9619513470212331</v>
      </c>
      <c r="AS74" s="45" t="str">
        <f>IF(AS40="","",AS40-(D40+(E40-D40)/($E$9-$D$9)*($AS$9-$D$9)))</f>
        <v/>
      </c>
      <c r="AT74" s="45" t="str">
        <f>IF(AT40="","",AT40-(D40+(E40-D40)/($E$9-$D$9)*($AT$9-$D$9)))</f>
        <v/>
      </c>
      <c r="AU74" s="51">
        <f>IF(AU40="","",AU40-(D40+(E40-D40)/($E$9-$D$9)*($AU$9-$D$9)))</f>
        <v>2.0816072001923098</v>
      </c>
      <c r="AV74" s="47" t="str">
        <f>IF(AV40="","",AV40-(F40+(G40-F40)/($G$9-$F$9)*($AV$9-$F$9)))</f>
        <v/>
      </c>
      <c r="AW74" s="51">
        <f>IF(AW40="","",AW40-(C40+(D40-C40)/($D$9-$C$9)*($AW$9-$C$9)))</f>
        <v>1.5315099498287688</v>
      </c>
      <c r="AX74" s="46">
        <f>IF(AX40="","",AX40-(D40+(E40-D40)/($E$9-$D$9)*($AX$9-$D$9)))</f>
        <v>1.8798906422435833</v>
      </c>
      <c r="AY74" s="51">
        <f>IF(AY40="","",AY40-(C40+(D40-C40)/($D$9-$C$9)*($AY$9-$C$9)))</f>
        <v>1.1783901372431602</v>
      </c>
      <c r="AZ74" s="46">
        <f>IF(AZ40="","",AZ40-(C40+(D40-C40)/($D$9-$C$9)*($AZ$9-$C$9)))</f>
        <v>1.2276770715411249</v>
      </c>
      <c r="BA74" s="51">
        <f>IF(BA40="","",BA40-(D40+(E40-D40)/($E$9-$D$9)*($BA$9-$D$9)))</f>
        <v>1.2995823205769326</v>
      </c>
      <c r="BB74" s="51">
        <f>IF(BB40="","",BB40-(C40+(D40-C40)/($D$9-$C$9)*($BB$9-$C$9)))</f>
        <v>1.362552332534245</v>
      </c>
      <c r="BC74" s="47">
        <f>IF(BC40="","",BC40-(D40+(E40-D40)/($E$9-$D$9)*($BC$9-$D$9)))</f>
        <v>1.8102709247435911</v>
      </c>
      <c r="BD74" s="51" t="str">
        <f>IF(BD40="","",BD40-(F40+(G40-F40)/($G$9-$F$9)*($BD$9-$F$9)))</f>
        <v/>
      </c>
      <c r="BE74" s="51" t="str">
        <f>IF(BE40="","",BE40-(H40+(I40-H40)/($I$9-$H$9)*($BE$9-$H$9)))</f>
        <v/>
      </c>
    </row>
    <row r="75" spans="1:57" x14ac:dyDescent="0.25">
      <c r="B75" s="3"/>
      <c r="L75" s="1">
        <f>A13</f>
        <v>40792</v>
      </c>
      <c r="M75" s="45">
        <f>IF(M41="","",M41-(D41+(E41-D41)/($E$9-$D$9)*($M$9-$D$9)))</f>
        <v>1.8517433166076844</v>
      </c>
      <c r="N75" s="45">
        <f>IF(N41="","",N41-(D41+(E41-D41)/($E$9-$D$9)*($N$9-$D$9)))</f>
        <v>2.0422445875922994</v>
      </c>
      <c r="O75" s="51">
        <f>IF(O41="","",O41-(D41+(E41-D41)/($E$9-$D$9)*($O$9-$D$9)))</f>
        <v>1.9477475047692043</v>
      </c>
      <c r="P75" s="45" t="str">
        <f>IF(P41="","",P41-(D41+(E41-D41)/($E$9-$D$9)*($P$9-$D$9)))</f>
        <v/>
      </c>
      <c r="Q75" s="51" t="str">
        <f>IF(Q41="","",Q41-(F41+(G41-F41)/($G$9-$F$9)*($Q$9-$F$9)))</f>
        <v/>
      </c>
      <c r="R75" s="47">
        <f>IF(R41="","",R41-(C41+(D41-C41)/($D$9-$C$9)*($R$9-$C$9)))</f>
        <v>1.5765128410616502</v>
      </c>
      <c r="S75" s="45">
        <f>IF(S41="","",S41-(D41+(E41-D41)/($E$9-$D$9)*($S$9-$D$9)))</f>
        <v>1.8390011264615431</v>
      </c>
      <c r="T75" s="51">
        <f>IF(T41="","",T41-(D41+(E41-D41)/($E$9-$D$9)*($T$9-$D$9)))</f>
        <v>1.8563871168538646</v>
      </c>
      <c r="U75" s="47" t="str">
        <f>IF(U41="","",U41-(F41+(G41-F41)/($G$9-$F$9)*($U$9-$F$9)))</f>
        <v/>
      </c>
      <c r="V75" s="47">
        <f>IF(V41="","",V41-(F41+(H41-F41)/($H$9-$F$9)*($V$9-$F$9)))</f>
        <v>1.6028476924999886</v>
      </c>
      <c r="W75" s="51" t="str">
        <f>IF(W41="","",W41-(H41+(I41-H41)/($I$9-$H$9)*($W$9-$H$9)))</f>
        <v/>
      </c>
      <c r="X75" s="46" t="str">
        <f>IF(X41="","",X41-(C41+(D41-C41)/($D$9-$C$9)*($X$9-$C$9)))</f>
        <v/>
      </c>
      <c r="Y75" s="51">
        <f>IF(Y41="","",Y41-(D41+(E41-D41)/($E$9-$D$9)*($Y$9-$D$9)))</f>
        <v>1.8260009638000119</v>
      </c>
      <c r="Z75" s="51" t="str">
        <f>IF(Z41="","",Z41-(E41+(F41-E41)/($F$9-$E$9)*($Z$9-$E$9)))</f>
        <v/>
      </c>
      <c r="AA75" s="51">
        <f>IF(AA41="","",AA41-(F41+(H41-F41)/($H$9-$F$9)*($AA$9-$F$9)))</f>
        <v>1.6676950799999837</v>
      </c>
      <c r="AB75" s="46" t="str">
        <f>IF(AB41="","",AB41-(H41+(I41-H41)/($I$9-$H$9)*($AB$9-$H$9)))</f>
        <v/>
      </c>
      <c r="AC75" s="51">
        <f>IF(AC41="","",AC41-(C41+(D41-C41)/($D$9-$C$9)*($AC$9-$C$9)))</f>
        <v>1.849732196232853</v>
      </c>
      <c r="AD75" s="51" t="str">
        <f>IF(AD41="","",AD41-(C41+(D41-C41)/($D$9-$C$9)*($AD$9-$C$9)))</f>
        <v/>
      </c>
      <c r="AE75" s="51" t="str">
        <f>IF(AE41="","",AE41-(G41+(H41-G41)/($H$9-$G$9)*($AE$9-$G$9)))</f>
        <v/>
      </c>
      <c r="AF75" s="51" t="str">
        <f>IF(AF41="","",AF41-(H41+(I41-H41)/($I$9-$H$9)*($AF$9-$H$9)))</f>
        <v/>
      </c>
      <c r="AG75" s="51">
        <f>IF(AG41="","",AG41-(C41+(D41-C41)/($D$9-$C$9)*($AG$9-$C$9)))</f>
        <v>1.6952712277226007</v>
      </c>
      <c r="AH75" s="51">
        <f>IF(AH41="","",AH41-(D41+(E41-D41)/($E$9-$D$9)*($AH$9-$D$9)))</f>
        <v>2.3362191300461457</v>
      </c>
      <c r="AI75" s="51" t="str">
        <f>IF(AI41="","",AI41-(E41+(F41-E41)/($F$9-$E$9)*($AI$9-$E$9)))</f>
        <v/>
      </c>
      <c r="AJ75" s="46" t="str">
        <f>IF(AJ41="","",AJ41-(G41+(H41-G41)/($H$9-$G$9)*($AJ$9-$G$9)))</f>
        <v/>
      </c>
      <c r="AK75" s="51">
        <f>IF(AK41="","",AK41-(B41+(C41-B41)/($C$9-$B$9)*($AK$9-$B$9)))</f>
        <v>1.969216351605434</v>
      </c>
      <c r="AL75" s="46">
        <f>IF(AL41="","",AL41-(D41+(E41-D41)/($E$9-$D$9)*($AL$9-$D$9)))</f>
        <v>2.0927068859614955</v>
      </c>
      <c r="AM75" s="51">
        <f>IF(AM41="","",AM41-(D41+(E41-D41)/($E$9-$D$9)*($AM$9-$D$9)))</f>
        <v>2.1614507041000097</v>
      </c>
      <c r="AN75" s="51" t="str">
        <f>IF(AN41="","",AN41-(E41+(F41-E41)/($F$9-$E$9)*($AN$9-$E$9)))</f>
        <v/>
      </c>
      <c r="AO75" s="46">
        <f>IF(AO41="","",AO41-(D41+(E41-D41)/($E$9-$D$9)*($AO$9-$D$9)))</f>
        <v>1.5048158162153804</v>
      </c>
      <c r="AP75" s="51">
        <f>IF(AP41="","",AP41-(F41+(H41-F41)/($H$9-$F$9)*($AP$9-$F$9)))</f>
        <v>1.4480499400000078</v>
      </c>
      <c r="AQ75" s="46">
        <f>IF(AQ41="","",AQ41-(F41+(H41-F41)/($H$9-$F$9)*($AQ$9-$F$9)))</f>
        <v>1.4803215425000031</v>
      </c>
      <c r="AR75" s="51">
        <f>IF(AR41="","",AR41-(B41+(C41-B41)/($C$9-$B$9)*($AR$9-$B$9)))</f>
        <v>2.0196715834429488</v>
      </c>
      <c r="AS75" s="45" t="str">
        <f>IF(AS41="","",AS41-(D41+(E41-D41)/($E$9-$D$9)*($AS$9-$D$9)))</f>
        <v/>
      </c>
      <c r="AT75" s="45" t="str">
        <f>IF(AT41="","",AT41-(D41+(E41-D41)/($E$9-$D$9)*($AT$9-$D$9)))</f>
        <v/>
      </c>
      <c r="AU75" s="51">
        <f>IF(AU41="","",AU41-(D41+(E41-D41)/($E$9-$D$9)*($AU$9-$D$9)))</f>
        <v>2.1741336404845955</v>
      </c>
      <c r="AV75" s="47" t="str">
        <f>IF(AV41="","",AV41-(F41+(G41-F41)/($G$9-$F$9)*($AV$9-$F$9)))</f>
        <v/>
      </c>
      <c r="AW75" s="51">
        <f>IF(AW41="","",AW41-(C41+(D41-C41)/($D$9-$C$9)*($AW$9-$C$9)))</f>
        <v>1.6051821423629797</v>
      </c>
      <c r="AX75" s="46">
        <f>IF(AX41="","",AX41-(D41+(E41-D41)/($E$9-$D$9)*($AX$9-$D$9)))</f>
        <v>1.9363810515538527</v>
      </c>
      <c r="AY75" s="51">
        <f>IF(AY41="","",AY41-(C41+(D41-C41)/($D$9-$C$9)*($AY$9-$C$9)))</f>
        <v>1.2353449985445377</v>
      </c>
      <c r="AZ75" s="46">
        <f>IF(AZ41="","",AZ41-(C41+(D41-C41)/($D$9-$C$9)*($AZ$9-$C$9)))</f>
        <v>1.3081382787328368</v>
      </c>
      <c r="BA75" s="51">
        <f>IF(BA41="","",BA41-(D41+(E41-D41)/($E$9-$D$9)*($BA$9-$D$9)))</f>
        <v>1.3581169133538471</v>
      </c>
      <c r="BB75" s="51">
        <f>IF(BB41="","",BB41-(C41+(D41-C41)/($D$9-$C$9)*($BB$9-$C$9)))</f>
        <v>1.44213780852736</v>
      </c>
      <c r="BC75" s="47">
        <f>IF(BC41="","",BC41-(D41+(E41-D41)/($E$9-$D$9)*($BC$9-$D$9)))</f>
        <v>1.915149911453855</v>
      </c>
      <c r="BD75" s="51" t="str">
        <f>IF(BD41="","",BD41-(F41+(G41-F41)/($G$9-$F$9)*($BD$9-$F$9)))</f>
        <v/>
      </c>
      <c r="BE75" s="51" t="str">
        <f>IF(BE41="","",BE41-(H41+(I41-H41)/($I$9-$H$9)*($BE$9-$H$9)))</f>
        <v/>
      </c>
    </row>
    <row r="76" spans="1:57" x14ac:dyDescent="0.25">
      <c r="B76" s="3"/>
      <c r="L76" s="1">
        <f>A14</f>
        <v>40793</v>
      </c>
      <c r="M76" s="45">
        <f>IF(M42="","",M42-(D42+(E42-D42)/($E$9-$D$9)*($M$9-$D$9)))</f>
        <v>1.804586882371797</v>
      </c>
      <c r="N76" s="45">
        <f>IF(N42="","",N42-(D42+(E42-D42)/($E$9-$D$9)*($N$9-$D$9)))</f>
        <v>1.947634575961529</v>
      </c>
      <c r="O76" s="51">
        <f>IF(O42="","",O42-(D42+(E42-D42)/($E$9-$D$9)*($O$9-$D$9)))</f>
        <v>1.8849244580128133</v>
      </c>
      <c r="P76" s="45" t="str">
        <f>IF(P42="","",P42-(D42+(E42-D42)/($E$9-$D$9)*($P$9-$D$9)))</f>
        <v/>
      </c>
      <c r="Q76" s="51" t="str">
        <f>IF(Q42="","",Q42-(F42+(G42-F42)/($G$9-$F$9)*($Q$9-$F$9)))</f>
        <v/>
      </c>
      <c r="R76" s="47">
        <f>IF(R42="","",R42-(C42+(D42-C42)/($D$9-$C$9)*($R$9-$C$9)))</f>
        <v>1.5425237753972252</v>
      </c>
      <c r="S76" s="45">
        <f>IF(S42="","",S42-(D42+(E42-D42)/($E$9-$D$9)*($S$9-$D$9)))</f>
        <v>1.7862338631410184</v>
      </c>
      <c r="T76" s="51">
        <f>IF(T42="","",T42-(D42+(E42-D42)/($E$9-$D$9)*($T$9-$D$9)))</f>
        <v>1.8107269082692317</v>
      </c>
      <c r="U76" s="47" t="str">
        <f>IF(U42="","",U42-(F42+(G42-F42)/($G$9-$F$9)*($U$9-$F$9)))</f>
        <v/>
      </c>
      <c r="V76" s="47">
        <f>IF(V42="","",V42-(F42+(H42-F42)/($H$9-$F$9)*($V$9-$F$9)))</f>
        <v>1.6173337481818537</v>
      </c>
      <c r="W76" s="51" t="str">
        <f>IF(W42="","",W42-(H42+(I42-H42)/($I$9-$H$9)*($W$9-$H$9)))</f>
        <v/>
      </c>
      <c r="X76" s="46" t="str">
        <f>IF(X42="","",X42-(C42+(D42-C42)/($D$9-$C$9)*($X$9-$C$9)))</f>
        <v/>
      </c>
      <c r="Y76" s="51">
        <f>IF(Y42="","",Y42-(D42+(E42-D42)/($E$9-$D$9)*($Y$9-$D$9)))</f>
        <v>1.7718031674999901</v>
      </c>
      <c r="Z76" s="51" t="str">
        <f>IF(Z42="","",Z42-(E42+(F42-E42)/($F$9-$E$9)*($Z$9-$E$9)))</f>
        <v/>
      </c>
      <c r="AA76" s="51">
        <f>IF(AA42="","",AA42-(F42+(H42-F42)/($H$9-$F$9)*($AA$9-$F$9)))</f>
        <v>1.6667563461363999</v>
      </c>
      <c r="AB76" s="46" t="str">
        <f>IF(AB42="","",AB42-(H42+(I42-H42)/($I$9-$H$9)*($AB$9-$H$9)))</f>
        <v/>
      </c>
      <c r="AC76" s="51">
        <f>IF(AC42="","",AC42-(C42+(D42-C42)/($D$9-$C$9)*($AC$9-$C$9)))</f>
        <v>1.8026969114451785</v>
      </c>
      <c r="AD76" s="51" t="str">
        <f>IF(AD42="","",AD42-(C42+(D42-C42)/($D$9-$C$9)*($AD$9-$C$9)))</f>
        <v/>
      </c>
      <c r="AE76" s="51" t="str">
        <f>IF(AE42="","",AE42-(G42+(H42-G42)/($H$9-$G$9)*($AE$9-$G$9)))</f>
        <v/>
      </c>
      <c r="AF76" s="51" t="str">
        <f>IF(AF42="","",AF42-(H42+(I42-H42)/($I$9-$H$9)*($AF$9-$H$9)))</f>
        <v/>
      </c>
      <c r="AG76" s="51">
        <f>IF(AG42="","",AG42-(C42+(D42-C42)/($D$9-$C$9)*($AG$9-$C$9)))</f>
        <v>1.760770344212331</v>
      </c>
      <c r="AH76" s="51">
        <f>IF(AH42="","",AH42-(D42+(E42-D42)/($E$9-$D$9)*($AH$9-$D$9)))</f>
        <v>2.3118428967307687</v>
      </c>
      <c r="AI76" s="51" t="str">
        <f>IF(AI42="","",AI42-(E42+(F42-E42)/($F$9-$E$9)*($AI$9-$E$9)))</f>
        <v/>
      </c>
      <c r="AJ76" s="46" t="str">
        <f>IF(AJ42="","",AJ42-(G42+(H42-G42)/($H$9-$G$9)*($AJ$9-$G$9)))</f>
        <v/>
      </c>
      <c r="AK76" s="51">
        <f>IF(AK42="","",AK42-(B42+(C42-B42)/($C$9-$B$9)*($AK$9-$B$9)))</f>
        <v>1.963437600797858</v>
      </c>
      <c r="AL76" s="46">
        <f>IF(AL42="","",AL42-(D42+(E42-D42)/($E$9-$D$9)*($AL$9-$D$9)))</f>
        <v>2.0429654123077032</v>
      </c>
      <c r="AM76" s="51">
        <f>IF(AM42="","",AM42-(D42+(E42-D42)/($E$9-$D$9)*($AM$9-$D$9)))</f>
        <v>2.0804917174999638</v>
      </c>
      <c r="AN76" s="51" t="str">
        <f>IF(AN42="","",AN42-(E42+(F42-E42)/($F$9-$E$9)*($AN$9-$E$9)))</f>
        <v/>
      </c>
      <c r="AO76" s="46">
        <f>IF(AO42="","",AO42-(D42+(E42-D42)/($E$9-$D$9)*($AO$9-$D$9)))</f>
        <v>1.4091186030769056</v>
      </c>
      <c r="AP76" s="51">
        <f>IF(AP42="","",AP42-(F42+(H42-F42)/($H$9-$F$9)*($AP$9-$F$9)))</f>
        <v>1.4192145300000263</v>
      </c>
      <c r="AQ76" s="46">
        <f>IF(AQ42="","",AQ42-(F42+(H42-F42)/($H$9-$F$9)*($AQ$9-$F$9)))</f>
        <v>1.4296353415909442</v>
      </c>
      <c r="AR76" s="51">
        <f>IF(AR42="","",AR42-(B42+(C42-B42)/($C$9-$B$9)*($AR$9-$B$9)))</f>
        <v>2.0059137293616591</v>
      </c>
      <c r="AS76" s="45" t="str">
        <f>IF(AS42="","",AS42-(D42+(E42-D42)/($E$9-$D$9)*($AS$9-$D$9)))</f>
        <v/>
      </c>
      <c r="AT76" s="45" t="str">
        <f>IF(AT42="","",AT42-(D42+(E42-D42)/($E$9-$D$9)*($AT$9-$D$9)))</f>
        <v/>
      </c>
      <c r="AU76" s="51">
        <f>IF(AU42="","",AU42-(D42+(E42-D42)/($E$9-$D$9)*($AU$9-$D$9)))</f>
        <v>2.1202509969230774</v>
      </c>
      <c r="AV76" s="47" t="str">
        <f>IF(AV42="","",AV42-(F42+(G42-F42)/($G$9-$F$9)*($AV$9-$F$9)))</f>
        <v/>
      </c>
      <c r="AW76" s="51">
        <f>IF(AW42="","",AW42-(C42+(D42-C42)/($D$9-$C$9)*($AW$9-$C$9)))</f>
        <v>1.5715187370616244</v>
      </c>
      <c r="AX76" s="46">
        <f>IF(AX42="","",AX42-(D42+(E42-D42)/($E$9-$D$9)*($AX$9-$D$9)))</f>
        <v>1.9098904016025626</v>
      </c>
      <c r="AY76" s="51">
        <f>IF(AY42="","",AY42-(C42+(D42-C42)/($D$9-$C$9)*($AY$9-$C$9)))</f>
        <v>1.2177390373424704</v>
      </c>
      <c r="AZ76" s="46">
        <f>IF(AZ42="","",AZ42-(C42+(D42-C42)/($D$9-$C$9)*($AZ$9-$C$9)))</f>
        <v>1.2766400359452024</v>
      </c>
      <c r="BA76" s="51">
        <f>IF(BA42="","",BA42-(D42+(E42-D42)/($E$9-$D$9)*($BA$9-$D$9)))</f>
        <v>1.3382843707692031</v>
      </c>
      <c r="BB76" s="51">
        <f>IF(BB42="","",BB42-(C42+(D42-C42)/($D$9-$C$9)*($BB$9-$C$9)))</f>
        <v>1.410656420787654</v>
      </c>
      <c r="BC76" s="47">
        <f>IF(BC42="","",BC42-(D42+(E42-D42)/($E$9-$D$9)*($BC$9-$D$9)))</f>
        <v>1.8766344441025202</v>
      </c>
      <c r="BD76" s="51" t="str">
        <f>IF(BD42="","",BD42-(F42+(G42-F42)/($G$9-$F$9)*($BD$9-$F$9)))</f>
        <v/>
      </c>
      <c r="BE76" s="51" t="str">
        <f>IF(BE42="","",BE42-(H42+(I42-H42)/($I$9-$H$9)*($BE$9-$H$9)))</f>
        <v/>
      </c>
    </row>
    <row r="77" spans="1:57" x14ac:dyDescent="0.25">
      <c r="B77" s="3"/>
      <c r="L77" s="1">
        <f>A15</f>
        <v>40794</v>
      </c>
      <c r="M77" s="45">
        <f>IF(M43="","",M43-(D43+(E43-D43)/($E$9-$D$9)*($M$9-$D$9)))</f>
        <v>1.737039937269254</v>
      </c>
      <c r="N77" s="45">
        <f>IF(N43="","",N43-(D43+(E43-D43)/($E$9-$D$9)*($N$9-$D$9)))</f>
        <v>1.8957204412308117</v>
      </c>
      <c r="O77" s="51">
        <f>IF(O43="","",O43-(D43+(E43-D43)/($E$9-$D$9)*($O$9-$D$9)))</f>
        <v>1.8358609169230884</v>
      </c>
      <c r="P77" s="45" t="str">
        <f>IF(P43="","",P43-(D43+(E43-D43)/($E$9-$D$9)*($P$9-$D$9)))</f>
        <v/>
      </c>
      <c r="Q77" s="51" t="str">
        <f>IF(Q43="","",Q43-(F43+(G43-F43)/($G$9-$F$9)*($Q$9-$F$9)))</f>
        <v/>
      </c>
      <c r="R77" s="47">
        <f>IF(R43="","",R43-(C43+(D43-C43)/($D$9-$C$9)*($R$9-$C$9)))</f>
        <v>1.455353456801356</v>
      </c>
      <c r="S77" s="45">
        <f>IF(S43="","",S43-(D43+(E43-D43)/($E$9-$D$9)*($S$9-$D$9)))</f>
        <v>1.7248780061538698</v>
      </c>
      <c r="T77" s="51">
        <f>IF(T43="","",T43-(D43+(E43-D43)/($E$9-$D$9)*($T$9-$D$9)))</f>
        <v>1.757045781384623</v>
      </c>
      <c r="U77" s="47" t="str">
        <f>IF(U43="","",U43-(F43+(G43-F43)/($G$9-$F$9)*($U$9-$F$9)))</f>
        <v/>
      </c>
      <c r="V77" s="47">
        <f>IF(V43="","",V43-(F43+(H43-F43)/($H$9-$F$9)*($V$9-$F$9)))</f>
        <v>1.565693728131289</v>
      </c>
      <c r="W77" s="51" t="str">
        <f>IF(W43="","",W43-(H43+(I43-H43)/($I$9-$H$9)*($W$9-$H$9)))</f>
        <v/>
      </c>
      <c r="X77" s="46" t="str">
        <f>IF(X43="","",X43-(C43+(D43-C43)/($D$9-$C$9)*($X$9-$C$9)))</f>
        <v/>
      </c>
      <c r="Y77" s="51">
        <f>IF(Y43="","",Y43-(D43+(E43-D43)/($E$9-$D$9)*($Y$9-$D$9)))</f>
        <v>1.7162863640000294</v>
      </c>
      <c r="Z77" s="51" t="str">
        <f>IF(Z43="","",Z43-(E43+(F43-E43)/($F$9-$E$9)*($Z$9-$E$9)))</f>
        <v/>
      </c>
      <c r="AA77" s="51">
        <f>IF(AA43="","",AA43-(F43+(H43-F43)/($H$9-$F$9)*($AA$9-$F$9)))</f>
        <v>1.6144421931817892</v>
      </c>
      <c r="AB77" s="46" t="str">
        <f>IF(AB43="","",AB43-(H43+(I43-H43)/($I$9-$H$9)*($AB$9-$H$9)))</f>
        <v/>
      </c>
      <c r="AC77" s="51">
        <f>IF(AC43="","",AC43-(C43+(D43-C43)/($D$9-$C$9)*($AC$9-$C$9)))</f>
        <v>1.7227062720274282</v>
      </c>
      <c r="AD77" s="51" t="str">
        <f>IF(AD43="","",AD43-(C43+(D43-C43)/($D$9-$C$9)*($AD$9-$C$9)))</f>
        <v/>
      </c>
      <c r="AE77" s="51" t="str">
        <f>IF(AE43="","",AE43-(G43+(H43-G43)/($H$9-$G$9)*($AE$9-$G$9)))</f>
        <v/>
      </c>
      <c r="AF77" s="51" t="str">
        <f>IF(AF43="","",AF43-(H43+(I43-H43)/($I$9-$H$9)*($AF$9-$H$9)))</f>
        <v/>
      </c>
      <c r="AG77" s="51">
        <f>IF(AG43="","",AG43-(C43+(D43-C43)/($D$9-$C$9)*($AG$9-$C$9)))</f>
        <v>1.6768043116438345</v>
      </c>
      <c r="AH77" s="51">
        <f>IF(AH43="","",AH43-(D43+(E43-D43)/($E$9-$D$9)*($AH$9-$D$9)))</f>
        <v>2.2629976531154075</v>
      </c>
      <c r="AI77" s="51" t="str">
        <f>IF(AI43="","",AI43-(E43+(F43-E43)/($F$9-$E$9)*($AI$9-$E$9)))</f>
        <v/>
      </c>
      <c r="AJ77" s="46" t="str">
        <f>IF(AJ43="","",AJ43-(G43+(H43-G43)/($H$9-$G$9)*($AJ$9-$G$9)))</f>
        <v/>
      </c>
      <c r="AK77" s="51">
        <f>IF(AK43="","",AK43-(B43+(C43-B43)/($C$9-$B$9)*($AK$9-$B$9)))</f>
        <v>1.8781713280512315</v>
      </c>
      <c r="AL77" s="46">
        <f>IF(AL43="","",AL43-(D43+(E43-D43)/($E$9-$D$9)*($AL$9-$D$9)))</f>
        <v>1.9692055186538799</v>
      </c>
      <c r="AM77" s="51">
        <f>IF(AM43="","",AM43-(D43+(E43-D43)/($E$9-$D$9)*($AM$9-$D$9)))</f>
        <v>2.0361055080000128</v>
      </c>
      <c r="AN77" s="51" t="str">
        <f>IF(AN43="","",AN43-(E43+(F43-E43)/($F$9-$E$9)*($AN$9-$E$9)))</f>
        <v/>
      </c>
      <c r="AO77" s="46">
        <f>IF(AO43="","",AO43-(D43+(E43-D43)/($E$9-$D$9)*($AO$9-$D$9)))</f>
        <v>1.3587303520384966</v>
      </c>
      <c r="AP77" s="51">
        <f>IF(AP43="","",AP43-(F43+(H43-F43)/($H$9-$F$9)*($AP$9-$F$9)))</f>
        <v>1.3657610261111124</v>
      </c>
      <c r="AQ77" s="46">
        <f>IF(AQ43="","",AQ43-(F43+(H43-F43)/($H$9-$F$9)*($AQ$9-$F$9)))</f>
        <v>1.3770793996212136</v>
      </c>
      <c r="AR77" s="51">
        <f>IF(AR43="","",AR43-(B43+(C43-B43)/($C$9-$B$9)*($AR$9-$B$9)))</f>
        <v>1.921178571513527</v>
      </c>
      <c r="AS77" s="45" t="str">
        <f>IF(AS43="","",AS43-(D43+(E43-D43)/($E$9-$D$9)*($AS$9-$D$9)))</f>
        <v/>
      </c>
      <c r="AT77" s="45" t="str">
        <f>IF(AT43="","",AT43-(D43+(E43-D43)/($E$9-$D$9)*($AT$9-$D$9)))</f>
        <v/>
      </c>
      <c r="AU77" s="51">
        <f>IF(AU43="","",AU43-(D43+(E43-D43)/($E$9-$D$9)*($AU$9-$D$9)))</f>
        <v>2.0610135889615595</v>
      </c>
      <c r="AV77" s="47" t="str">
        <f>IF(AV43="","",AV43-(F43+(G43-F43)/($G$9-$F$9)*($AV$9-$F$9)))</f>
        <v/>
      </c>
      <c r="AW77" s="51">
        <f>IF(AW43="","",AW43-(C43+(D43-C43)/($D$9-$C$9)*($AW$9-$C$9)))</f>
        <v>1.4909785842191963</v>
      </c>
      <c r="AX77" s="46">
        <f>IF(AX43="","",AX43-(D43+(E43-D43)/($E$9-$D$9)*($AX$9-$D$9)))</f>
        <v>1.8627841873846469</v>
      </c>
      <c r="AY77" s="51">
        <f>IF(AY43="","",AY43-(C43+(D43-C43)/($D$9-$C$9)*($AY$9-$C$9)))</f>
        <v>1.1311058843287567</v>
      </c>
      <c r="AZ77" s="46">
        <f>IF(AZ43="","",AZ43-(C43+(D43-C43)/($D$9-$C$9)*($AZ$9-$C$9)))</f>
        <v>1.1976897340274122</v>
      </c>
      <c r="BA77" s="51">
        <f>IF(BA43="","",BA43-(D43+(E43-D43)/($E$9-$D$9)*($BA$9-$D$9)))</f>
        <v>1.2758090013846357</v>
      </c>
      <c r="BB77" s="51">
        <f>IF(BB43="","",BB43-(C43+(D43-C43)/($D$9-$C$9)*($BB$9-$C$9)))</f>
        <v>1.3305882483561762</v>
      </c>
      <c r="BC77" s="47">
        <f>IF(BC43="","",BC43-(D43+(E43-D43)/($E$9-$D$9)*($BC$9-$D$9)))</f>
        <v>1.8295936493846545</v>
      </c>
      <c r="BD77" s="51" t="str">
        <f>IF(BD43="","",BD43-(F43+(G43-F43)/($G$9-$F$9)*($BD$9-$F$9)))</f>
        <v/>
      </c>
      <c r="BE77" s="51" t="str">
        <f>IF(BE43="","",BE43-(H43+(I43-H43)/($I$9-$H$9)*($BE$9-$H$9)))</f>
        <v/>
      </c>
    </row>
    <row r="78" spans="1:57" x14ac:dyDescent="0.25">
      <c r="B78" s="3"/>
      <c r="L78" s="1">
        <f>A16</f>
        <v>40795</v>
      </c>
      <c r="M78" s="45">
        <f>IF(M44="","",M44-(D44+(E44-D44)/($E$9-$D$9)*($M$9-$D$9)))</f>
        <v>1.7476814295538556</v>
      </c>
      <c r="N78" s="45">
        <f>IF(N44="","",N44-(D44+(E44-D44)/($E$9-$D$9)*($N$9-$D$9)))</f>
        <v>1.9034513250461282</v>
      </c>
      <c r="O78" s="51">
        <f>IF(O44="","",O44-(D44+(E44-D44)/($E$9-$D$9)*($O$9-$D$9)))</f>
        <v>1.8443159373846409</v>
      </c>
      <c r="P78" s="45" t="str">
        <f>IF(P44="","",P44-(D44+(E44-D44)/($E$9-$D$9)*($P$9-$D$9)))</f>
        <v/>
      </c>
      <c r="Q78" s="51" t="str">
        <f>IF(Q44="","",Q44-(F44+(G44-F44)/($G$9-$F$9)*($Q$9-$F$9)))</f>
        <v/>
      </c>
      <c r="R78" s="47">
        <f>IF(R44="","",R44-(C44+(D44-C44)/($D$9-$C$9)*($R$9-$C$9)))</f>
        <v>1.4667620441095903</v>
      </c>
      <c r="S78" s="45">
        <f>IF(S44="","",S44-(D44+(E44-D44)/($E$9-$D$9)*($S$9-$D$9)))</f>
        <v>1.734090535730731</v>
      </c>
      <c r="T78" s="51">
        <f>IF(T44="","",T44-(D44+(E44-D44)/($E$9-$D$9)*($T$9-$D$9)))</f>
        <v>1.7677432271769353</v>
      </c>
      <c r="U78" s="47" t="str">
        <f>IF(U44="","",U44-(F44+(G44-F44)/($G$9-$F$9)*($U$9-$F$9)))</f>
        <v/>
      </c>
      <c r="V78" s="47">
        <f>IF(V44="","",V44-(F44+(H44-F44)/($H$9-$F$9)*($V$9-$F$9)))</f>
        <v>1.5767876631376359</v>
      </c>
      <c r="W78" s="51" t="str">
        <f>IF(W44="","",W44-(H44+(I44-H44)/($I$9-$H$9)*($W$9-$H$9)))</f>
        <v/>
      </c>
      <c r="X78" s="46" t="str">
        <f>IF(X44="","",X44-(C44+(D44-C44)/($D$9-$C$9)*($X$9-$C$9)))</f>
        <v/>
      </c>
      <c r="Y78" s="51">
        <f>IF(Y44="","",Y44-(D44+(E44-D44)/($E$9-$D$9)*($Y$9-$D$9)))</f>
        <v>1.724841949400024</v>
      </c>
      <c r="Z78" s="51" t="str">
        <f>IF(Z44="","",Z44-(E44+(F44-E44)/($F$9-$E$9)*($Z$9-$E$9)))</f>
        <v/>
      </c>
      <c r="AA78" s="51">
        <f>IF(AA44="","",AA44-(F44+(H44-F44)/($H$9-$F$9)*($AA$9-$F$9)))</f>
        <v>1.6239940185511488</v>
      </c>
      <c r="AB78" s="46" t="str">
        <f>IF(AB44="","",AB44-(H44+(I44-H44)/($I$9-$H$9)*($AB$9-$H$9)))</f>
        <v/>
      </c>
      <c r="AC78" s="51">
        <f>IF(AC44="","",AC44-(C44+(D44-C44)/($D$9-$C$9)*($AC$9-$C$9)))</f>
        <v>1.7288387296917609</v>
      </c>
      <c r="AD78" s="51" t="str">
        <f>IF(AD44="","",AD44-(C44+(D44-C44)/($D$9-$C$9)*($AD$9-$C$9)))</f>
        <v/>
      </c>
      <c r="AE78" s="51" t="str">
        <f>IF(AE44="","",AE44-(G44+(H44-G44)/($H$9-$G$9)*($AE$9-$G$9)))</f>
        <v/>
      </c>
      <c r="AF78" s="51" t="str">
        <f>IF(AF44="","",AF44-(H44+(I44-H44)/($I$9-$H$9)*($AF$9-$H$9)))</f>
        <v/>
      </c>
      <c r="AG78" s="51">
        <f>IF(AG44="","",AG44-(C44+(D44-C44)/($D$9-$C$9)*($AG$9-$C$9)))</f>
        <v>1.6858342290068373</v>
      </c>
      <c r="AH78" s="51">
        <f>IF(AH44="","",AH44-(D44+(E44-D44)/($E$9-$D$9)*($AH$9-$D$9)))</f>
        <v>2.274100980023066</v>
      </c>
      <c r="AI78" s="51" t="str">
        <f>IF(AI44="","",AI44-(E44+(F44-E44)/($F$9-$E$9)*($AI$9-$E$9)))</f>
        <v/>
      </c>
      <c r="AJ78" s="46" t="str">
        <f>IF(AJ44="","",AJ44-(G44+(H44-G44)/($H$9-$G$9)*($AJ$9-$G$9)))</f>
        <v/>
      </c>
      <c r="AK78" s="51">
        <f>IF(AK44="","",AK44-(B44+(C44-B44)/($C$9-$B$9)*($AK$9-$B$9)))</f>
        <v>1.898714418549353</v>
      </c>
      <c r="AL78" s="46">
        <f>IF(AL44="","",AL44-(D44+(E44-D44)/($E$9-$D$9)*($AL$9-$D$9)))</f>
        <v>1.9782100217307699</v>
      </c>
      <c r="AM78" s="51">
        <f>IF(AM44="","",AM44-(D44+(E44-D44)/($E$9-$D$9)*($AM$9-$D$9)))</f>
        <v>2.0466743057999972</v>
      </c>
      <c r="AN78" s="51" t="str">
        <f>IF(AN44="","",AN44-(E44+(F44-E44)/($F$9-$E$9)*($AN$9-$E$9)))</f>
        <v/>
      </c>
      <c r="AO78" s="46">
        <f>IF(AO44="","",AO44-(D44+(E44-D44)/($E$9-$D$9)*($AO$9-$D$9)))</f>
        <v>1.3658516731076773</v>
      </c>
      <c r="AP78" s="51">
        <f>IF(AP44="","",AP44-(F44+(H44-F44)/($H$9-$F$9)*($AP$9-$F$9)))</f>
        <v>1.3753198090972649</v>
      </c>
      <c r="AQ78" s="46">
        <f>IF(AQ44="","",AQ44-(F44+(H44-F44)/($H$9-$F$9)*($AQ$9-$F$9)))</f>
        <v>1.3831607964299311</v>
      </c>
      <c r="AR78" s="51">
        <f>IF(AR44="","",AR44-(B44+(C44-B44)/($C$9-$B$9)*($AR$9-$B$9)))</f>
        <v>1.941765359569676</v>
      </c>
      <c r="AS78" s="45" t="str">
        <f>IF(AS44="","",AS44-(D44+(E44-D44)/($E$9-$D$9)*($AS$9-$D$9)))</f>
        <v/>
      </c>
      <c r="AT78" s="45" t="str">
        <f>IF(AT44="","",AT44-(D44+(E44-D44)/($E$9-$D$9)*($AT$9-$D$9)))</f>
        <v/>
      </c>
      <c r="AU78" s="51">
        <f>IF(AU44="","",AU44-(D44+(E44-D44)/($E$9-$D$9)*($AU$9-$D$9)))</f>
        <v>2.0681610789923091</v>
      </c>
      <c r="AV78" s="47" t="str">
        <f>IF(AV44="","",AV44-(F44+(G44-F44)/($G$9-$F$9)*($AV$9-$F$9)))</f>
        <v/>
      </c>
      <c r="AW78" s="51">
        <f>IF(AW44="","",AW44-(C44+(D44-C44)/($D$9-$C$9)*($AW$9-$C$9)))</f>
        <v>1.4989341050342309</v>
      </c>
      <c r="AX78" s="46">
        <f>IF(AX44="","",AX44-(D44+(E44-D44)/($E$9-$D$9)*($AX$9-$D$9)))</f>
        <v>1.873588030776939</v>
      </c>
      <c r="AY78" s="51">
        <f>IF(AY44="","",AY44-(C44+(D44-C44)/($D$9-$C$9)*($AY$9-$C$9)))</f>
        <v>1.141274926301362</v>
      </c>
      <c r="AZ78" s="46">
        <f>IF(AZ44="","",AZ44-(C44+(D44-C44)/($D$9-$C$9)*($AZ$9-$C$9)))</f>
        <v>1.2060732221917672</v>
      </c>
      <c r="BA78" s="51">
        <f>IF(BA44="","",BA44-(D44+(E44-D44)/($E$9-$D$9)*($BA$9-$D$9)))</f>
        <v>1.286061184176913</v>
      </c>
      <c r="BB78" s="51">
        <f>IF(BB44="","",BB44-(C44+(D44-C44)/($D$9-$C$9)*($BB$9-$C$9)))</f>
        <v>1.3409917284931416</v>
      </c>
      <c r="BC78" s="47">
        <f>IF(BC44="","",BC44-(D44+(E44-D44)/($E$9-$D$9)*($BC$9-$D$9)))</f>
        <v>1.8387007844769316</v>
      </c>
      <c r="BD78" s="51" t="str">
        <f>IF(BD44="","",BD44-(F44+(G44-F44)/($G$9-$F$9)*($BD$9-$F$9)))</f>
        <v/>
      </c>
      <c r="BE78" s="51" t="str">
        <f>IF(BE44="","",BE44-(H44+(I44-H44)/($I$9-$H$9)*($BE$9-$H$9)))</f>
        <v/>
      </c>
    </row>
    <row r="79" spans="1:57" x14ac:dyDescent="0.25">
      <c r="B79" s="3"/>
      <c r="L79" s="1">
        <f>A17</f>
        <v>40798</v>
      </c>
      <c r="M79" s="45">
        <f>IF(M45="","",M45-(D45+(E45-D45)/($E$9-$D$9)*($M$9-$D$9)))</f>
        <v>1.7033798982410033</v>
      </c>
      <c r="N79" s="45">
        <f>IF(N45="","",N45-(D45+(E45-D45)/($E$9-$D$9)*($N$9-$D$9)))</f>
        <v>1.8589246919922986</v>
      </c>
      <c r="O79" s="51">
        <f>IF(O45="","",O45-(D45+(E45-D45)/($E$9-$D$9)*($O$9-$D$9)))</f>
        <v>1.7932250279358835</v>
      </c>
      <c r="P79" s="45" t="str">
        <f>IF(P45="","",P45-(D45+(E45-D45)/($E$9-$D$9)*($P$9-$D$9)))</f>
        <v/>
      </c>
      <c r="Q79" s="51" t="str">
        <f>IF(Q45="","",Q45-(F45+(G45-F45)/($G$9-$F$9)*($Q$9-$F$9)))</f>
        <v/>
      </c>
      <c r="R79" s="47">
        <f>IF(R45="","",R45-(C45+(D45-C45)/($D$9-$C$9)*($R$9-$C$9)))</f>
        <v>1.4313108201712517</v>
      </c>
      <c r="S79" s="45">
        <f>IF(S45="","",S45-(D45+(E45-D45)/($E$9-$D$9)*($S$9-$D$9)))</f>
        <v>1.6861576277948807</v>
      </c>
      <c r="T79" s="51">
        <f>IF(T45="","",T45-(D45+(E45-D45)/($E$9-$D$9)*($T$9-$D$9)))</f>
        <v>1.7231130685538139</v>
      </c>
      <c r="U79" s="47" t="str">
        <f>IF(U45="","",U45-(F45+(G45-F45)/($G$9-$F$9)*($U$9-$F$9)))</f>
        <v/>
      </c>
      <c r="V79" s="47">
        <f>IF(V45="","",V45-(F45+(H45-F45)/($H$9-$F$9)*($V$9-$F$9)))</f>
        <v>1.5345921159028029</v>
      </c>
      <c r="W79" s="51" t="str">
        <f>IF(W45="","",W45-(H45+(I45-H45)/($I$9-$H$9)*($W$9-$H$9)))</f>
        <v/>
      </c>
      <c r="X79" s="46" t="str">
        <f>IF(X45="","",X45-(C45+(D45-C45)/($D$9-$C$9)*($X$9-$C$9)))</f>
        <v/>
      </c>
      <c r="Y79" s="51">
        <f>IF(Y45="","",Y45-(D45+(E45-D45)/($E$9-$D$9)*($Y$9-$D$9)))</f>
        <v>1.6718918590999738</v>
      </c>
      <c r="Z79" s="51" t="str">
        <f>IF(Z45="","",Z45-(E45+(F45-E45)/($F$9-$E$9)*($Z$9-$E$9)))</f>
        <v/>
      </c>
      <c r="AA79" s="51">
        <f>IF(AA45="","",AA45-(F45+(H45-F45)/($H$9-$F$9)*($AA$9-$F$9)))</f>
        <v>1.5769819403125247</v>
      </c>
      <c r="AB79" s="46" t="str">
        <f>IF(AB45="","",AB45-(H45+(I45-H45)/($I$9-$H$9)*($AB$9-$H$9)))</f>
        <v/>
      </c>
      <c r="AC79" s="51">
        <f>IF(AC45="","",AC45-(C45+(D45-C45)/($D$9-$C$9)*($AC$9-$C$9)))</f>
        <v>1.700358693424656</v>
      </c>
      <c r="AD79" s="51" t="str">
        <f>IF(AD45="","",AD45-(C45+(D45-C45)/($D$9-$C$9)*($AD$9-$C$9)))</f>
        <v/>
      </c>
      <c r="AE79" s="51" t="str">
        <f>IF(AE45="","",AE45-(G45+(H45-G45)/($H$9-$G$9)*($AE$9-$G$9)))</f>
        <v/>
      </c>
      <c r="AF79" s="51" t="str">
        <f>IF(AF45="","",AF45-(H45+(I45-H45)/($I$9-$H$9)*($AF$9-$H$9)))</f>
        <v/>
      </c>
      <c r="AG79" s="51">
        <f>IF(AG45="","",AG45-(C45+(D45-C45)/($D$9-$C$9)*($AG$9-$C$9)))</f>
        <v>1.6562775929794409</v>
      </c>
      <c r="AH79" s="51">
        <f>IF(AH45="","",AH45-(D45+(E45-D45)/($E$9-$D$9)*($AH$9-$D$9)))</f>
        <v>2.2170373747461261</v>
      </c>
      <c r="AI79" s="51" t="str">
        <f>IF(AI45="","",AI45-(E45+(F45-E45)/($F$9-$E$9)*($AI$9-$E$9)))</f>
        <v/>
      </c>
      <c r="AJ79" s="46" t="str">
        <f>IF(AJ45="","",AJ45-(G45+(H45-G45)/($H$9-$G$9)*($AJ$9-$G$9)))</f>
        <v/>
      </c>
      <c r="AK79" s="51">
        <f>IF(AK45="","",AK45-(B45+(C45-B45)/($C$9-$B$9)*($AK$9-$B$9)))</f>
        <v>1.8695410302466313</v>
      </c>
      <c r="AL79" s="46">
        <f>IF(AL45="","",AL45-(D45+(E45-D45)/($E$9-$D$9)*($AL$9-$D$9)))</f>
        <v>1.9415759884615258</v>
      </c>
      <c r="AM79" s="51">
        <f>IF(AM45="","",AM45-(D45+(E45-D45)/($E$9-$D$9)*($AM$9-$D$9)))</f>
        <v>1.9941305837000058</v>
      </c>
      <c r="AN79" s="51" t="str">
        <f>IF(AN45="","",AN45-(E45+(F45-E45)/($F$9-$E$9)*($AN$9-$E$9)))</f>
        <v/>
      </c>
      <c r="AO79" s="46">
        <f>IF(AO45="","",AO45-(D45+(E45-D45)/($E$9-$D$9)*($AO$9-$D$9)))</f>
        <v>1.3114803158153752</v>
      </c>
      <c r="AP79" s="51">
        <f>IF(AP45="","",AP45-(F45+(H45-F45)/($H$9-$F$9)*($AP$9-$F$9)))</f>
        <v>1.3221540295139267</v>
      </c>
      <c r="AQ79" s="46">
        <f>IF(AQ45="","",AQ45-(F45+(H45-F45)/($H$9-$F$9)*($AQ$9-$F$9)))</f>
        <v>1.3288294236458622</v>
      </c>
      <c r="AR79" s="51">
        <f>IF(AR45="","",AR45-(B45+(C45-B45)/($C$9-$B$9)*($AR$9-$B$9)))</f>
        <v>1.9110358228481812</v>
      </c>
      <c r="AS79" s="45" t="str">
        <f>IF(AS45="","",AS45-(D45+(E45-D45)/($E$9-$D$9)*($AS$9-$D$9)))</f>
        <v/>
      </c>
      <c r="AT79" s="45" t="str">
        <f>IF(AT45="","",AT45-(D45+(E45-D45)/($E$9-$D$9)*($AT$9-$D$9)))</f>
        <v/>
      </c>
      <c r="AU79" s="51">
        <f>IF(AU45="","",AU45-(D45+(E45-D45)/($E$9-$D$9)*($AU$9-$D$9)))</f>
        <v>2.0231504660846351</v>
      </c>
      <c r="AV79" s="47" t="str">
        <f>IF(AV45="","",AV45-(F45+(G45-F45)/($G$9-$F$9)*($AV$9-$F$9)))</f>
        <v/>
      </c>
      <c r="AW79" s="51">
        <f>IF(AW45="","",AW45-(C45+(D45-C45)/($D$9-$C$9)*($AW$9-$C$9)))</f>
        <v>1.4628812873972477</v>
      </c>
      <c r="AX79" s="46">
        <f>IF(AX45="","",AX45-(D45+(E45-D45)/($E$9-$D$9)*($AX$9-$D$9)))</f>
        <v>1.8183693897871835</v>
      </c>
      <c r="AY79" s="51">
        <f>IF(AY45="","",AY45-(C45+(D45-C45)/($D$9-$C$9)*($AY$9-$C$9)))</f>
        <v>1.1054175860958853</v>
      </c>
      <c r="AZ79" s="46">
        <f>IF(AZ45="","",AZ45-(C45+(D45-C45)/($D$9-$C$9)*($AZ$9-$C$9)))</f>
        <v>1.1797688259246462</v>
      </c>
      <c r="BA79" s="51">
        <f>IF(BA45="","",BA45-(D45+(E45-D45)/($E$9-$D$9)*($BA$9-$D$9)))</f>
        <v>1.2352806590538119</v>
      </c>
      <c r="BB79" s="51">
        <f>IF(BB45="","",BB45-(C45+(D45-C45)/($D$9-$C$9)*($BB$9-$C$9)))</f>
        <v>1.2973216945205559</v>
      </c>
      <c r="BC79" s="47">
        <f>IF(BC45="","",BC45-(D45+(E45-D45)/($E$9-$D$9)*($BC$9-$D$9)))</f>
        <v>1.7850321415871746</v>
      </c>
      <c r="BD79" s="51" t="str">
        <f>IF(BD45="","",BD45-(F45+(G45-F45)/($G$9-$F$9)*($BD$9-$F$9)))</f>
        <v/>
      </c>
      <c r="BE79" s="51" t="str">
        <f>IF(BE45="","",BE45-(H45+(I45-H45)/($I$9-$H$9)*($BE$9-$H$9)))</f>
        <v/>
      </c>
    </row>
    <row r="80" spans="1:57" x14ac:dyDescent="0.25">
      <c r="B80" s="3"/>
      <c r="L80" s="1">
        <f>A18</f>
        <v>40799</v>
      </c>
      <c r="M80" s="45">
        <f>IF(M46="","",M46-(D46+(E46-D46)/($E$9-$D$9)*($M$9-$D$9)))</f>
        <v>1.7206229444589307</v>
      </c>
      <c r="N80" s="45">
        <f>IF(N46="","",N46-(D46+(E46-D46)/($E$9-$D$9)*($N$9-$D$9)))</f>
        <v>1.8782319991076823</v>
      </c>
      <c r="O80" s="51">
        <f>IF(O46="","",O46-(D46+(E46-D46)/($E$9-$D$9)*($O$9-$D$9)))</f>
        <v>1.8197367880640933</v>
      </c>
      <c r="P80" s="45" t="str">
        <f>IF(P46="","",P46-(D46+(E46-D46)/($E$9-$D$9)*($P$9-$D$9)))</f>
        <v/>
      </c>
      <c r="Q80" s="51" t="str">
        <f>IF(Q46="","",Q46-(F46+(G46-F46)/($G$9-$F$9)*($Q$9-$F$9)))</f>
        <v/>
      </c>
      <c r="R80" s="47">
        <f>IF(R46="","",R46-(C46+(D46-C46)/($D$9-$C$9)*($R$9-$C$9)))</f>
        <v>1.4543586116712497</v>
      </c>
      <c r="S80" s="45">
        <f>IF(S46="","",S46-(D46+(E46-D46)/($E$9-$D$9)*($S$9-$D$9)))</f>
        <v>1.6972466367051333</v>
      </c>
      <c r="T80" s="51">
        <f>IF(T46="","",T46-(D46+(E46-D46)/($E$9-$D$9)*($T$9-$D$9)))</f>
        <v>1.7198200487461568</v>
      </c>
      <c r="U80" s="47" t="str">
        <f>IF(U46="","",U46-(F46+(G46-F46)/($G$9-$F$9)*($U$9-$F$9)))</f>
        <v/>
      </c>
      <c r="V80" s="47">
        <f>IF(V46="","",V46-(F46+(H46-F46)/($H$9-$F$9)*($V$9-$F$9)))</f>
        <v>1.5228347699747546</v>
      </c>
      <c r="W80" s="51" t="str">
        <f>IF(W46="","",W46-(H46+(I46-H46)/($I$9-$H$9)*($W$9-$H$9)))</f>
        <v/>
      </c>
      <c r="X80" s="46" t="str">
        <f>IF(X46="","",X46-(C46+(D46-C46)/($D$9-$C$9)*($X$9-$C$9)))</f>
        <v/>
      </c>
      <c r="Y80" s="51">
        <f>IF(Y46="","",Y46-(D46+(E46-D46)/($E$9-$D$9)*($Y$9-$D$9)))</f>
        <v>1.6860710140999879</v>
      </c>
      <c r="Z80" s="51" t="str">
        <f>IF(Z46="","",Z46-(E46+(F46-E46)/($F$9-$E$9)*($Z$9-$E$9)))</f>
        <v/>
      </c>
      <c r="AA80" s="51">
        <f>IF(AA46="","",AA46-(F46+(H46-F46)/($H$9-$F$9)*($AA$9-$F$9)))</f>
        <v>1.58220504727272</v>
      </c>
      <c r="AB80" s="46" t="str">
        <f>IF(AB46="","",AB46-(H46+(I46-H46)/($I$9-$H$9)*($AB$9-$H$9)))</f>
        <v/>
      </c>
      <c r="AC80" s="51">
        <f>IF(AC46="","",AC46-(C46+(D46-C46)/($D$9-$C$9)*($AC$9-$C$9)))</f>
        <v>1.7073535389246777</v>
      </c>
      <c r="AD80" s="51" t="str">
        <f>IF(AD46="","",AD46-(C46+(D46-C46)/($D$9-$C$9)*($AD$9-$C$9)))</f>
        <v/>
      </c>
      <c r="AE80" s="51" t="str">
        <f>IF(AE46="","",AE46-(G46+(H46-G46)/($H$9-$G$9)*($AE$9-$G$9)))</f>
        <v/>
      </c>
      <c r="AF80" s="51" t="str">
        <f>IF(AF46="","",AF46-(H46+(I46-H46)/($I$9-$H$9)*($AF$9-$H$9)))</f>
        <v/>
      </c>
      <c r="AG80" s="51">
        <f>IF(AG46="","",AG46-(C46+(D46-C46)/($D$9-$C$9)*($AG$9-$C$9)))</f>
        <v>1.7210016754794362</v>
      </c>
      <c r="AH80" s="51">
        <f>IF(AH46="","",AH46-(D46+(E46-D46)/($E$9-$D$9)*($AH$9-$D$9)))</f>
        <v>2.2219197895538167</v>
      </c>
      <c r="AI80" s="51" t="str">
        <f>IF(AI46="","",AI46-(E46+(F46-E46)/($F$9-$E$9)*($AI$9-$E$9)))</f>
        <v/>
      </c>
      <c r="AJ80" s="46" t="str">
        <f>IF(AJ46="","",AJ46-(G46+(H46-G46)/($H$9-$G$9)*($AJ$9-$G$9)))</f>
        <v/>
      </c>
      <c r="AK80" s="51">
        <f>IF(AK46="","",AK46-(B46+(C46-B46)/($C$9-$B$9)*($AK$9-$B$9)))</f>
        <v>1.8986547419100557</v>
      </c>
      <c r="AL80" s="46">
        <f>IF(AL46="","",AL46-(D46+(E46-D46)/($E$9-$D$9)*($AL$9-$D$9)))</f>
        <v>1.9567484240384569</v>
      </c>
      <c r="AM80" s="51">
        <f>IF(AM46="","",AM46-(D46+(E46-D46)/($E$9-$D$9)*($AM$9-$D$9)))</f>
        <v>1.9938874387000149</v>
      </c>
      <c r="AN80" s="51" t="str">
        <f>IF(AN46="","",AN46-(E46+(F46-E46)/($F$9-$E$9)*($AN$9-$E$9)))</f>
        <v/>
      </c>
      <c r="AO80" s="46">
        <f>IF(AO46="","",AO46-(D46+(E46-D46)/($E$9-$D$9)*($AO$9-$D$9)))</f>
        <v>1.3113200265846059</v>
      </c>
      <c r="AP80" s="51">
        <f>IF(AP46="","",AP46-(F46+(H46-F46)/($H$9-$F$9)*($AP$9-$F$9)))</f>
        <v>1.3147113180555863</v>
      </c>
      <c r="AQ80" s="46">
        <f>IF(AQ46="","",AQ46-(F46+(H46-F46)/($H$9-$F$9)*($AQ$9-$F$9)))</f>
        <v>1.3170589215151605</v>
      </c>
      <c r="AR80" s="51">
        <f>IF(AR46="","",AR46-(B46+(C46-B46)/($C$9-$B$9)*($AR$9-$B$9)))</f>
        <v>1.9358749921082952</v>
      </c>
      <c r="AS80" s="45" t="str">
        <f>IF(AS46="","",AS46-(D46+(E46-D46)/($E$9-$D$9)*($AS$9-$D$9)))</f>
        <v/>
      </c>
      <c r="AT80" s="45" t="str">
        <f>IF(AT46="","",AT46-(D46+(E46-D46)/($E$9-$D$9)*($AT$9-$D$9)))</f>
        <v/>
      </c>
      <c r="AU80" s="51">
        <f>IF(AU46="","",AU46-(D46+(E46-D46)/($E$9-$D$9)*($AU$9-$D$9)))</f>
        <v>2.032159732815364</v>
      </c>
      <c r="AV80" s="47" t="str">
        <f>IF(AV46="","",AV46-(F46+(G46-F46)/($G$9-$F$9)*($AV$9-$F$9)))</f>
        <v/>
      </c>
      <c r="AW80" s="51">
        <f>IF(AW46="","",AW46-(C46+(D46-C46)/($D$9-$C$9)*($AW$9-$C$9)))</f>
        <v>1.4857056553972345</v>
      </c>
      <c r="AX80" s="46">
        <f>IF(AX46="","",AX46-(D46+(E46-D46)/($E$9-$D$9)*($AX$9-$D$9)))</f>
        <v>1.8253496683127963</v>
      </c>
      <c r="AY80" s="51">
        <f>IF(AY46="","",AY46-(C46+(D46-C46)/($D$9-$C$9)*($AY$9-$C$9)))</f>
        <v>1.1513596045959047</v>
      </c>
      <c r="AZ80" s="46">
        <f>IF(AZ46="","",AZ46-(C46+(D46-C46)/($D$9-$C$9)*($AZ$9-$C$9)))</f>
        <v>1.2222035049246474</v>
      </c>
      <c r="BA80" s="51">
        <f>IF(BA46="","",BA46-(D46+(E46-D46)/($E$9-$D$9)*($BA$9-$D$9)))</f>
        <v>1.27509153424612</v>
      </c>
      <c r="BB80" s="51">
        <f>IF(BB46="","",BB46-(C46+(D46-C46)/($D$9-$C$9)*($BB$9-$C$9)))</f>
        <v>1.3193542545205359</v>
      </c>
      <c r="BC80" s="47">
        <f>IF(BC46="","",BC46-(D46+(E46-D46)/($E$9-$D$9)*($BC$9-$D$9)))</f>
        <v>1.7868709676128005</v>
      </c>
      <c r="BD80" s="51" t="str">
        <f>IF(BD46="","",BD46-(F46+(G46-F46)/($G$9-$F$9)*($BD$9-$F$9)))</f>
        <v/>
      </c>
      <c r="BE80" s="51" t="str">
        <f>IF(BE46="","",BE46-(H46+(I46-H46)/($I$9-$H$9)*($BE$9-$H$9)))</f>
        <v/>
      </c>
    </row>
    <row r="81" spans="2:57" x14ac:dyDescent="0.25">
      <c r="B81" s="3"/>
      <c r="L81" s="1">
        <f>A19</f>
        <v>40800</v>
      </c>
      <c r="M81" s="45">
        <f>IF(M47="","",M47-(D47+(E47-D47)/($E$9-$D$9)*($M$9-$D$9)))</f>
        <v>1.7153678454692614</v>
      </c>
      <c r="N81" s="45">
        <f>IF(N47="","",N47-(D47+(E47-D47)/($E$9-$D$9)*($N$9-$D$9)))</f>
        <v>1.8751590563307654</v>
      </c>
      <c r="O81" s="51">
        <f>IF(O47="","",O47-(D47+(E47-D47)/($E$9-$D$9)*($O$9-$D$9)))</f>
        <v>1.8139840154230544</v>
      </c>
      <c r="P81" s="45" t="str">
        <f>IF(P47="","",P47-(D47+(E47-D47)/($E$9-$D$9)*($P$9-$D$9)))</f>
        <v/>
      </c>
      <c r="Q81" s="51" t="str">
        <f>IF(Q47="","",Q47-(F47+(G47-F47)/($G$9-$F$9)*($Q$9-$F$9)))</f>
        <v/>
      </c>
      <c r="R81" s="47">
        <f>IF(R47="","",R47-(C47+(D47-C47)/($D$9-$C$9)*($R$9-$C$9)))</f>
        <v>1.4568357989999958</v>
      </c>
      <c r="S81" s="45">
        <f>IF(S47="","",S47-(D47+(E47-D47)/($E$9-$D$9)*($S$9-$D$9)))</f>
        <v>1.6935562781538627</v>
      </c>
      <c r="T81" s="51">
        <f>IF(T47="","",T47-(D47+(E47-D47)/($E$9-$D$9)*($T$9-$D$9)))</f>
        <v>1.7117598256846076</v>
      </c>
      <c r="U81" s="47" t="str">
        <f>IF(U47="","",U47-(F47+(G47-F47)/($G$9-$F$9)*($U$9-$F$9)))</f>
        <v/>
      </c>
      <c r="V81" s="47">
        <f>IF(V47="","",V47-(F47+(H47-F47)/($H$9-$F$9)*($V$9-$F$9)))</f>
        <v>1.5275985566098882</v>
      </c>
      <c r="W81" s="51" t="str">
        <f>IF(W47="","",W47-(H47+(I47-H47)/($I$9-$H$9)*($W$9-$H$9)))</f>
        <v/>
      </c>
      <c r="X81" s="46" t="str">
        <f>IF(X47="","",X47-(C47+(D47-C47)/($D$9-$C$9)*($X$9-$C$9)))</f>
        <v/>
      </c>
      <c r="Y81" s="51">
        <f>IF(Y47="","",Y47-(D47+(E47-D47)/($E$9-$D$9)*($Y$9-$D$9)))</f>
        <v>1.6770964602000031</v>
      </c>
      <c r="Z81" s="51" t="str">
        <f>IF(Z47="","",Z47-(E47+(F47-E47)/($F$9-$E$9)*($Z$9-$E$9)))</f>
        <v/>
      </c>
      <c r="AA81" s="51">
        <f>IF(AA47="","",AA47-(F47+(H47-F47)/($H$9-$F$9)*($AA$9-$F$9)))</f>
        <v>1.5826811854261411</v>
      </c>
      <c r="AB81" s="46" t="str">
        <f>IF(AB47="","",AB47-(H47+(I47-H47)/($I$9-$H$9)*($AB$9-$H$9)))</f>
        <v/>
      </c>
      <c r="AC81" s="51">
        <f>IF(AC47="","",AC47-(C47+(D47-C47)/($D$9-$C$9)*($AC$9-$C$9)))</f>
        <v>1.7138135105000147</v>
      </c>
      <c r="AD81" s="51" t="str">
        <f>IF(AD47="","",AD47-(C47+(D47-C47)/($D$9-$C$9)*($AD$9-$C$9)))</f>
        <v/>
      </c>
      <c r="AE81" s="51" t="str">
        <f>IF(AE47="","",AE47-(G47+(H47-G47)/($H$9-$G$9)*($AE$9-$G$9)))</f>
        <v/>
      </c>
      <c r="AF81" s="51" t="str">
        <f>IF(AF47="","",AF47-(H47+(I47-H47)/($I$9-$H$9)*($AF$9-$H$9)))</f>
        <v/>
      </c>
      <c r="AG81" s="51">
        <f>IF(AG47="","",AG47-(C47+(D47-C47)/($D$9-$C$9)*($AG$9-$C$9)))</f>
        <v>1.7247707637499814</v>
      </c>
      <c r="AH81" s="51">
        <f>IF(AH47="","",AH47-(D47+(E47-D47)/($E$9-$D$9)*($AH$9-$D$9)))</f>
        <v>2.2136898219153593</v>
      </c>
      <c r="AI81" s="51" t="str">
        <f>IF(AI47="","",AI47-(E47+(F47-E47)/($F$9-$E$9)*($AI$9-$E$9)))</f>
        <v/>
      </c>
      <c r="AJ81" s="46" t="str">
        <f>IF(AJ47="","",AJ47-(G47+(H47-G47)/($H$9-$G$9)*($AJ$9-$G$9)))</f>
        <v/>
      </c>
      <c r="AK81" s="51">
        <f>IF(AK47="","",AK47-(B47+(C47-B47)/($C$9-$B$9)*($AK$9-$B$9)))</f>
        <v>1.9002532433510528</v>
      </c>
      <c r="AL81" s="46">
        <f>IF(AL47="","",AL47-(D47+(E47-D47)/($E$9-$D$9)*($AL$9-$D$9)))</f>
        <v>1.9550555036538344</v>
      </c>
      <c r="AM81" s="51">
        <f>IF(AM47="","",AM47-(D47+(E47-D47)/($E$9-$D$9)*($AM$9-$D$9)))</f>
        <v>1.9843021913999968</v>
      </c>
      <c r="AN81" s="51" t="str">
        <f>IF(AN47="","",AN47-(E47+(F47-E47)/($F$9-$E$9)*($AN$9-$E$9)))</f>
        <v/>
      </c>
      <c r="AO81" s="46">
        <f>IF(AO47="","",AO47-(D47+(E47-D47)/($E$9-$D$9)*($AO$9-$D$9)))</f>
        <v>1.290568980438477</v>
      </c>
      <c r="AP81" s="51">
        <f>IF(AP47="","",AP47-(F47+(H47-F47)/($H$9-$F$9)*($AP$9-$F$9)))</f>
        <v>1.2996405789583543</v>
      </c>
      <c r="AQ81" s="46">
        <f>IF(AQ47="","",AQ47-(F47+(H47-F47)/($H$9-$F$9)*($AQ$9-$F$9)))</f>
        <v>1.3053417874716198</v>
      </c>
      <c r="AR81" s="51">
        <f>IF(AR47="","",AR47-(B47+(C47-B47)/($C$9-$B$9)*($AR$9-$B$9)))</f>
        <v>1.9387053553191356</v>
      </c>
      <c r="AS81" s="45" t="str">
        <f>IF(AS47="","",AS47-(D47+(E47-D47)/($E$9-$D$9)*($AS$9-$D$9)))</f>
        <v/>
      </c>
      <c r="AT81" s="45" t="str">
        <f>IF(AT47="","",AT47-(D47+(E47-D47)/($E$9-$D$9)*($AT$9-$D$9)))</f>
        <v/>
      </c>
      <c r="AU81" s="51">
        <f>IF(AU47="","",AU47-(D47+(E47-D47)/($E$9-$D$9)*($AU$9-$D$9)))</f>
        <v>2.0274700738615397</v>
      </c>
      <c r="AV81" s="47" t="str">
        <f>IF(AV47="","",AV47-(F47+(G47-F47)/($G$9-$F$9)*($AV$9-$F$9)))</f>
        <v/>
      </c>
      <c r="AW81" s="51">
        <f>IF(AW47="","",AW47-(C47+(D47-C47)/($D$9-$C$9)*($AW$9-$C$9)))</f>
        <v>1.4892472404999939</v>
      </c>
      <c r="AX81" s="46">
        <f>IF(AX47="","",AX47-(D47+(E47-D47)/($E$9-$D$9)*($AX$9-$D$9)))</f>
        <v>1.8175009744845747</v>
      </c>
      <c r="AY81" s="51">
        <f>IF(AY47="","",AY47-(C47+(D47-C47)/($D$9-$C$9)*($AY$9-$C$9)))</f>
        <v>1.1570444072500115</v>
      </c>
      <c r="AZ81" s="46">
        <f>IF(AZ47="","",AZ47-(C47+(D47-C47)/($D$9-$C$9)*($AZ$9-$C$9)))</f>
        <v>1.2220832715000158</v>
      </c>
      <c r="BA81" s="51">
        <f>IF(BA47="","",BA47-(D47+(E47-D47)/($E$9-$D$9)*($BA$9-$D$9)))</f>
        <v>1.269305766684635</v>
      </c>
      <c r="BB81" s="51">
        <f>IF(BB47="","",BB47-(C47+(D47-C47)/($D$9-$C$9)*($BB$9-$C$9)))</f>
        <v>1.3192614224999972</v>
      </c>
      <c r="BC81" s="47">
        <f>IF(BC47="","",BC47-(D47+(E47-D47)/($E$9-$D$9)*($BC$9-$D$9)))</f>
        <v>1.779565699084622</v>
      </c>
      <c r="BD81" s="51" t="str">
        <f>IF(BD47="","",BD47-(F47+(G47-F47)/($G$9-$F$9)*($BD$9-$F$9)))</f>
        <v/>
      </c>
      <c r="BE81" s="51" t="str">
        <f>IF(BE47="","",BE47-(H47+(I47-H47)/($I$9-$H$9)*($BE$9-$H$9)))</f>
        <v/>
      </c>
    </row>
    <row r="82" spans="2:57" x14ac:dyDescent="0.25">
      <c r="B82" s="3"/>
      <c r="L82" s="1">
        <f>A20</f>
        <v>40801</v>
      </c>
      <c r="M82" s="45">
        <f>IF(M48="","",M48-(D48+(E48-D48)/($E$9-$D$9)*($M$9-$D$9)))</f>
        <v>1.7092717122589551</v>
      </c>
      <c r="N82" s="45">
        <f>IF(N48="","",N48-(D48+(E48-D48)/($E$9-$D$9)*($N$9-$D$9)))</f>
        <v>1.8552087970076707</v>
      </c>
      <c r="O82" s="51">
        <f>IF(O48="","",O48-(D48+(E48-D48)/($E$9-$D$9)*($O$9-$D$9)))</f>
        <v>1.7932224245641017</v>
      </c>
      <c r="P82" s="45" t="str">
        <f>IF(P48="","",P48-(D48+(E48-D48)/($E$9-$D$9)*($P$9-$D$9)))</f>
        <v/>
      </c>
      <c r="Q82" s="51" t="str">
        <f>IF(Q48="","",Q48-(F48+(G48-F48)/($G$9-$F$9)*($Q$9-$F$9)))</f>
        <v/>
      </c>
      <c r="R82" s="47">
        <f>IF(R48="","",R48-(C48+(D48-C48)/($D$9-$C$9)*($R$9-$C$9)))</f>
        <v>1.4651849322602626</v>
      </c>
      <c r="S82" s="45">
        <f>IF(S48="","",S48-(D48+(E48-D48)/($E$9-$D$9)*($S$9-$D$9)))</f>
        <v>1.6795206122051192</v>
      </c>
      <c r="T82" s="51">
        <f>IF(T48="","",T48-(D48+(E48-D48)/($E$9-$D$9)*($T$9-$D$9)))</f>
        <v>1.6929608834461756</v>
      </c>
      <c r="U82" s="47" t="str">
        <f>IF(U48="","",U48-(F48+(G48-F48)/($G$9-$F$9)*($U$9-$F$9)))</f>
        <v/>
      </c>
      <c r="V82" s="47">
        <f>IF(V48="","",V48-(F48+(H48-F48)/($H$9-$F$9)*($V$9-$F$9)))</f>
        <v>1.5418659587878922</v>
      </c>
      <c r="W82" s="51" t="str">
        <f>IF(W48="","",W48-(H48+(I48-H48)/($I$9-$H$9)*($W$9-$H$9)))</f>
        <v/>
      </c>
      <c r="X82" s="46" t="str">
        <f>IF(X48="","",X48-(C48+(D48-C48)/($D$9-$C$9)*($X$9-$C$9)))</f>
        <v/>
      </c>
      <c r="Y82" s="51">
        <f>IF(Y48="","",Y48-(D48+(E48-D48)/($E$9-$D$9)*($Y$9-$D$9)))</f>
        <v>1.6645257238999802</v>
      </c>
      <c r="Z82" s="51" t="str">
        <f>IF(Z48="","",Z48-(E48+(F48-E48)/($F$9-$E$9)*($Z$9-$E$9)))</f>
        <v/>
      </c>
      <c r="AA82" s="51">
        <f>IF(AA48="","",AA48-(F48+(H48-F48)/($H$9-$F$9)*($AA$9-$F$9)))</f>
        <v>1.6032818365908952</v>
      </c>
      <c r="AB82" s="46" t="str">
        <f>IF(AB48="","",AB48-(H48+(I48-H48)/($I$9-$H$9)*($AB$9-$H$9)))</f>
        <v/>
      </c>
      <c r="AC82" s="51">
        <f>IF(AC48="","",AC48-(C48+(D48-C48)/($D$9-$C$9)*($AC$9-$C$9)))</f>
        <v>1.7150275702054865</v>
      </c>
      <c r="AD82" s="51" t="str">
        <f>IF(AD48="","",AD48-(C48+(D48-C48)/($D$9-$C$9)*($AD$9-$C$9)))</f>
        <v/>
      </c>
      <c r="AE82" s="51" t="str">
        <f>IF(AE48="","",AE48-(G48+(H48-G48)/($H$9-$G$9)*($AE$9-$G$9)))</f>
        <v/>
      </c>
      <c r="AF82" s="51" t="str">
        <f>IF(AF48="","",AF48-(H48+(I48-H48)/($I$9-$H$9)*($AF$9-$H$9)))</f>
        <v/>
      </c>
      <c r="AG82" s="51">
        <f>IF(AG48="","",AG48-(C48+(D48-C48)/($D$9-$C$9)*($AG$9-$C$9)))</f>
        <v>1.7301749760787581</v>
      </c>
      <c r="AH82" s="51">
        <f>IF(AH48="","",AH48-(D48+(E48-D48)/($E$9-$D$9)*($AH$9-$D$9)))</f>
        <v>2.1961955822538362</v>
      </c>
      <c r="AI82" s="51" t="str">
        <f>IF(AI48="","",AI48-(E48+(F48-E48)/($F$9-$E$9)*($AI$9-$E$9)))</f>
        <v/>
      </c>
      <c r="AJ82" s="46" t="str">
        <f>IF(AJ48="","",AJ48-(G48+(H48-G48)/($H$9-$G$9)*($AJ$9-$G$9)))</f>
        <v/>
      </c>
      <c r="AK82" s="51">
        <f>IF(AK48="","",AK48-(B48+(C48-B48)/($C$9-$B$9)*($AK$9-$B$9)))</f>
        <v>1.9272372417408019</v>
      </c>
      <c r="AL82" s="46">
        <f>IF(AL48="","",AL48-(D48+(E48-D48)/($E$9-$D$9)*($AL$9-$D$9)))</f>
        <v>1.9527375490384449</v>
      </c>
      <c r="AM82" s="51">
        <f>IF(AM48="","",AM48-(D48+(E48-D48)/($E$9-$D$9)*($AM$9-$D$9)))</f>
        <v>1.9692792098000327</v>
      </c>
      <c r="AN82" s="51" t="str">
        <f>IF(AN48="","",AN48-(E48+(F48-E48)/($F$9-$E$9)*($AN$9-$E$9)))</f>
        <v/>
      </c>
      <c r="AO82" s="46">
        <f>IF(AO48="","",AO48-(D48+(E48-D48)/($E$9-$D$9)*($AO$9-$D$9)))</f>
        <v>1.2742622601846434</v>
      </c>
      <c r="AP82" s="51">
        <f>IF(AP48="","",AP48-(F48+(H48-F48)/($H$9-$F$9)*($AP$9-$F$9)))</f>
        <v>1.3160366666666752</v>
      </c>
      <c r="AQ82" s="46">
        <f>IF(AQ48="","",AQ48-(F48+(H48-F48)/($H$9-$F$9)*($AQ$9-$F$9)))</f>
        <v>1.327272642727265</v>
      </c>
      <c r="AR82" s="51">
        <f>IF(AR48="","",AR48-(B48+(C48-B48)/($C$9-$B$9)*($AR$9-$B$9)))</f>
        <v>1.9700464095164487</v>
      </c>
      <c r="AS82" s="45" t="str">
        <f>IF(AS48="","",AS48-(D48+(E48-D48)/($E$9-$D$9)*($AS$9-$D$9)))</f>
        <v/>
      </c>
      <c r="AT82" s="45" t="str">
        <f>IF(AT48="","",AT48-(D48+(E48-D48)/($E$9-$D$9)*($AT$9-$D$9)))</f>
        <v/>
      </c>
      <c r="AU82" s="51">
        <f>IF(AU48="","",AU48-(D48+(E48-D48)/($E$9-$D$9)*($AU$9-$D$9)))</f>
        <v>2.110028382415376</v>
      </c>
      <c r="AV82" s="47" t="str">
        <f>IF(AV48="","",AV48-(F48+(G48-F48)/($G$9-$F$9)*($AV$9-$F$9)))</f>
        <v/>
      </c>
      <c r="AW82" s="51">
        <f>IF(AW48="","",AW48-(C48+(D48-C48)/($D$9-$C$9)*($AW$9-$C$9)))</f>
        <v>1.4912833166438308</v>
      </c>
      <c r="AX82" s="46">
        <f>IF(AX48="","",AX48-(D48+(E48-D48)/($E$9-$D$9)*($AX$9-$D$9)))</f>
        <v>1.800307729212836</v>
      </c>
      <c r="AY82" s="51">
        <f>IF(AY48="","",AY48-(C48+(D48-C48)/($D$9-$C$9)*($AY$9-$C$9)))</f>
        <v>1.1630911162157376</v>
      </c>
      <c r="AZ82" s="46">
        <f>IF(AZ48="","",AZ48-(C48+(D48-C48)/($D$9-$C$9)*($AZ$9-$C$9)))</f>
        <v>1.2241888202054554</v>
      </c>
      <c r="BA82" s="51">
        <f>IF(BA48="","",BA48-(D48+(E48-D48)/($E$9-$D$9)*($BA$9-$D$9)))</f>
        <v>1.2563919254461546</v>
      </c>
      <c r="BB82" s="51">
        <f>IF(BB48="","",BB48-(C48+(D48-C48)/($D$9-$C$9)*($BB$9-$C$9)))</f>
        <v>1.3214643626711982</v>
      </c>
      <c r="BC82" s="47">
        <f>IF(BC48="","",BC48-(D48+(E48-D48)/($E$9-$D$9)*($BC$9-$D$9)))</f>
        <v>1.7600889714128076</v>
      </c>
      <c r="BD82" s="51" t="str">
        <f>IF(BD48="","",BD48-(F48+(G48-F48)/($G$9-$F$9)*($BD$9-$F$9)))</f>
        <v/>
      </c>
      <c r="BE82" s="51" t="str">
        <f>IF(BE48="","",BE48-(H48+(I48-H48)/($I$9-$H$9)*($BE$9-$H$9)))</f>
        <v/>
      </c>
    </row>
    <row r="83" spans="2:57" x14ac:dyDescent="0.25">
      <c r="B83" s="3"/>
      <c r="L83" s="1">
        <f>A21</f>
        <v>40802</v>
      </c>
      <c r="M83" s="45">
        <f>IF(M49="","",M49-(D49+(E49-D49)/($E$9-$D$9)*($M$9-$D$9)))</f>
        <v>1.705260883707691</v>
      </c>
      <c r="N83" s="45">
        <f>IF(N49="","",N49-(D49+(E49-D49)/($E$9-$D$9)*($N$9-$D$9)))</f>
        <v>1.877044732892315</v>
      </c>
      <c r="O83" s="51">
        <f>IF(O49="","",O49-(D49+(E49-D49)/($E$9-$D$9)*($O$9-$D$9)))</f>
        <v>1.7959219927692143</v>
      </c>
      <c r="P83" s="45" t="str">
        <f>IF(P49="","",P49-(D49+(E49-D49)/($E$9-$D$9)*($P$9-$D$9)))</f>
        <v/>
      </c>
      <c r="Q83" s="51" t="str">
        <f>IF(Q49="","",Q49-(F49+(G49-F49)/($G$9-$F$9)*($Q$9-$F$9)))</f>
        <v/>
      </c>
      <c r="R83" s="47">
        <f>IF(R49="","",R49-(C49+(D49-C49)/($D$9-$C$9)*($R$9-$C$9)))</f>
        <v>1.4658024989588863</v>
      </c>
      <c r="S83" s="45">
        <f>IF(S49="","",S49-(D49+(E49-D49)/($E$9-$D$9)*($S$9-$D$9)))</f>
        <v>1.6770707624615264</v>
      </c>
      <c r="T83" s="51">
        <f>IF(T49="","",T49-(D49+(E49-D49)/($E$9-$D$9)*($T$9-$D$9)))</f>
        <v>1.7015540297538543</v>
      </c>
      <c r="U83" s="47" t="str">
        <f>IF(U49="","",U49-(F49+(G49-F49)/($G$9-$F$9)*($U$9-$F$9)))</f>
        <v/>
      </c>
      <c r="V83" s="47">
        <f>IF(V49="","",V49-(F49+(H49-F49)/($H$9-$F$9)*($V$9-$F$9)))</f>
        <v>1.536869465429259</v>
      </c>
      <c r="W83" s="51" t="str">
        <f>IF(W49="","",W49-(H49+(I49-H49)/($I$9-$H$9)*($W$9-$H$9)))</f>
        <v/>
      </c>
      <c r="X83" s="46" t="str">
        <f>IF(X49="","",X49-(C49+(D49-C49)/($D$9-$C$9)*($X$9-$C$9)))</f>
        <v/>
      </c>
      <c r="Y83" s="51">
        <f>IF(Y49="","",Y49-(D49+(E49-D49)/($E$9-$D$9)*($Y$9-$D$9)))</f>
        <v>1.6865824174000137</v>
      </c>
      <c r="Z83" s="51" t="str">
        <f>IF(Z49="","",Z49-(E49+(F49-E49)/($F$9-$E$9)*($Z$9-$E$9)))</f>
        <v/>
      </c>
      <c r="AA83" s="51">
        <f>IF(AA49="","",AA49-(F49+(H49-F49)/($H$9-$F$9)*($AA$9-$F$9)))</f>
        <v>1.61031242386359</v>
      </c>
      <c r="AB83" s="46" t="str">
        <f>IF(AB49="","",AB49-(H49+(I49-H49)/($I$9-$H$9)*($AB$9-$H$9)))</f>
        <v/>
      </c>
      <c r="AC83" s="51">
        <f>IF(AC49="","",AC49-(C49+(D49-C49)/($D$9-$C$9)*($AC$9-$C$9)))</f>
        <v>1.7073515951780722</v>
      </c>
      <c r="AD83" s="51" t="str">
        <f>IF(AD49="","",AD49-(C49+(D49-C49)/($D$9-$C$9)*($AD$9-$C$9)))</f>
        <v/>
      </c>
      <c r="AE83" s="51" t="str">
        <f>IF(AE49="","",AE49-(G49+(H49-G49)/($H$9-$G$9)*($AE$9-$G$9)))</f>
        <v/>
      </c>
      <c r="AF83" s="51" t="str">
        <f>IF(AF49="","",AF49-(H49+(I49-H49)/($I$9-$H$9)*($AF$9-$H$9)))</f>
        <v/>
      </c>
      <c r="AG83" s="51">
        <f>IF(AG49="","",AG49-(C49+(D49-C49)/($D$9-$C$9)*($AG$9-$C$9)))</f>
        <v>1.73621463068495</v>
      </c>
      <c r="AH83" s="51">
        <f>IF(AH49="","",AH49-(D49+(E49-D49)/($E$9-$D$9)*($AH$9-$D$9)))</f>
        <v>2.2191574764461635</v>
      </c>
      <c r="AI83" s="51" t="str">
        <f>IF(AI49="","",AI49-(E49+(F49-E49)/($F$9-$E$9)*($AI$9-$E$9)))</f>
        <v/>
      </c>
      <c r="AJ83" s="46" t="str">
        <f>IF(AJ49="","",AJ49-(G49+(H49-G49)/($H$9-$G$9)*($AJ$9-$G$9)))</f>
        <v/>
      </c>
      <c r="AK83" s="51">
        <f>IF(AK49="","",AK49-(B49+(C49-B49)/($C$9-$B$9)*($AK$9-$B$9)))</f>
        <v>1.8987162764748811</v>
      </c>
      <c r="AL83" s="46">
        <f>IF(AL49="","",AL49-(D49+(E49-D49)/($E$9-$D$9)*($AL$9-$D$9)))</f>
        <v>1.9461566284615439</v>
      </c>
      <c r="AM83" s="51">
        <f>IF(AM49="","",AM49-(D49+(E49-D49)/($E$9-$D$9)*($AM$9-$D$9)))</f>
        <v>1.9877491618000285</v>
      </c>
      <c r="AN83" s="51" t="str">
        <f>IF(AN49="","",AN49-(E49+(F49-E49)/($F$9-$E$9)*($AN$9-$E$9)))</f>
        <v/>
      </c>
      <c r="AO83" s="46">
        <f>IF(AO49="","",AO49-(D49+(E49-D49)/($E$9-$D$9)*($AO$9-$D$9)))</f>
        <v>1.3224052814154135</v>
      </c>
      <c r="AP83" s="51">
        <f>IF(AP49="","",AP49-(F49+(H49-F49)/($H$9-$F$9)*($AP$9-$F$9)))</f>
        <v>1.3247454955555131</v>
      </c>
      <c r="AQ83" s="46">
        <f>IF(AQ49="","",AQ49-(F49+(H49-F49)/($H$9-$F$9)*($AQ$9-$F$9)))</f>
        <v>1.3332053692424166</v>
      </c>
      <c r="AR83" s="51">
        <f>IF(AR49="","",AR49-(B49+(C49-B49)/($C$9-$B$9)*($AR$9-$B$9)))</f>
        <v>1.9388103397292138</v>
      </c>
      <c r="AS83" s="45" t="str">
        <f>IF(AS49="","",AS49-(D49+(E49-D49)/($E$9-$D$9)*($AS$9-$D$9)))</f>
        <v/>
      </c>
      <c r="AT83" s="45" t="str">
        <f>IF(AT49="","",AT49-(D49+(E49-D49)/($E$9-$D$9)*($AT$9-$D$9)))</f>
        <v/>
      </c>
      <c r="AU83" s="51">
        <f>IF(AU49="","",AU49-(D49+(E49-D49)/($E$9-$D$9)*($AU$9-$D$9)))</f>
        <v>2.123097092684624</v>
      </c>
      <c r="AV83" s="47" t="str">
        <f>IF(AV49="","",AV49-(F49+(G49-F49)/($G$9-$F$9)*($AV$9-$F$9)))</f>
        <v/>
      </c>
      <c r="AW83" s="51">
        <f>IF(AW49="","",AW49-(C49+(D49-C49)/($D$9-$C$9)*($AW$9-$C$9)))</f>
        <v>1.4888687369246822</v>
      </c>
      <c r="AX83" s="46">
        <f>IF(AX49="","",AX49-(D49+(E49-D49)/($E$9-$D$9)*($AX$9-$D$9)))</f>
        <v>1.8451568678538628</v>
      </c>
      <c r="AY83" s="51">
        <f>IF(AY49="","",AY49-(C49+(D49-C49)/($D$9-$C$9)*($AY$9-$C$9)))</f>
        <v>1.1607483821369886</v>
      </c>
      <c r="AZ83" s="46">
        <f>IF(AZ49="","",AZ49-(C49+(D49-C49)/($D$9-$C$9)*($AZ$9-$C$9)))</f>
        <v>1.2129674746780745</v>
      </c>
      <c r="BA83" s="51">
        <f>IF(BA49="","",BA49-(D49+(E49-D49)/($E$9-$D$9)*($BA$9-$D$9)))</f>
        <v>1.2599881817538314</v>
      </c>
      <c r="BB83" s="51">
        <f>IF(BB49="","",BB49-(C49+(D49-C49)/($D$9-$C$9)*($BB$9-$C$9)))</f>
        <v>1.3235877368150808</v>
      </c>
      <c r="BC83" s="47">
        <f>IF(BC49="","",BC49-(D49+(E49-D49)/($E$9-$D$9)*($BC$9-$D$9)))</f>
        <v>1.7704873155538707</v>
      </c>
      <c r="BD83" s="51" t="str">
        <f>IF(BD49="","",BD49-(F49+(G49-F49)/($G$9-$F$9)*($BD$9-$F$9)))</f>
        <v/>
      </c>
      <c r="BE83" s="51" t="str">
        <f>IF(BE49="","",BE49-(H49+(I49-H49)/($I$9-$H$9)*($BE$9-$H$9)))</f>
        <v/>
      </c>
    </row>
    <row r="84" spans="2:57" x14ac:dyDescent="0.25">
      <c r="B84" s="3"/>
      <c r="L84" s="1">
        <f>A22</f>
        <v>40805</v>
      </c>
      <c r="M84" s="45">
        <f>IF(M50="","",M50-(D50+(E50-D50)/($E$9-$D$9)*($M$9-$D$9)))</f>
        <v>1.6859147334512894</v>
      </c>
      <c r="N84" s="45">
        <f>IF(N50="","",N50-(D50+(E50-D50)/($E$9-$D$9)*($N$9-$D$9)))</f>
        <v>1.8431451273154016</v>
      </c>
      <c r="O84" s="51">
        <f>IF(O50="","",O50-(D50+(E50-D50)/($E$9-$D$9)*($O$9-$D$9)))</f>
        <v>1.7873174837948627</v>
      </c>
      <c r="P84" s="45" t="str">
        <f>IF(P50="","",P50-(D50+(E50-D50)/($E$9-$D$9)*($P$9-$D$9)))</f>
        <v/>
      </c>
      <c r="Q84" s="51" t="str">
        <f>IF(Q50="","",Q50-(F50+(G50-F50)/($G$9-$F$9)*($Q$9-$F$9)))</f>
        <v/>
      </c>
      <c r="R84" s="47">
        <f>IF(R50="","",R50-(C50+(D50-C50)/($D$9-$C$9)*($R$9-$C$9)))</f>
        <v>1.4465856472602874</v>
      </c>
      <c r="S84" s="45">
        <f>IF(S50="","",S50-(D50+(E50-D50)/($E$9-$D$9)*($S$9-$D$9)))</f>
        <v>1.6623136012435777</v>
      </c>
      <c r="T84" s="51">
        <f>IF(T50="","",T50-(D50+(E50-D50)/($E$9-$D$9)*($T$9-$D$9)))</f>
        <v>1.683963508792294</v>
      </c>
      <c r="U84" s="47" t="str">
        <f>IF(U50="","",U50-(F50+(G50-F50)/($G$9-$F$9)*($U$9-$F$9)))</f>
        <v/>
      </c>
      <c r="V84" s="47">
        <f>IF(V50="","",V50-(F50+(H50-F50)/($H$9-$F$9)*($V$9-$F$9)))</f>
        <v>1.5119823391098492</v>
      </c>
      <c r="W84" s="51" t="str">
        <f>IF(W50="","",W50-(H50+(I50-H50)/($I$9-$H$9)*($W$9-$H$9)))</f>
        <v/>
      </c>
      <c r="X84" s="46" t="str">
        <f>IF(X50="","",X50-(C50+(D50-C50)/($D$9-$C$9)*($X$9-$C$9)))</f>
        <v/>
      </c>
      <c r="Y84" s="51">
        <f>IF(Y50="","",Y50-(D50+(E50-D50)/($E$9-$D$9)*($Y$9-$D$9)))</f>
        <v>1.6606608298999879</v>
      </c>
      <c r="Z84" s="51" t="str">
        <f>IF(Z50="","",Z50-(E50+(F50-E50)/($F$9-$E$9)*($Z$9-$E$9)))</f>
        <v/>
      </c>
      <c r="AA84" s="51">
        <f>IF(AA50="","",AA50-(F50+(H50-F50)/($H$9-$F$9)*($AA$9-$F$9)))</f>
        <v>1.5773535566761216</v>
      </c>
      <c r="AB84" s="46" t="str">
        <f>IF(AB50="","",AB50-(H50+(I50-H50)/($I$9-$H$9)*($AB$9-$H$9)))</f>
        <v/>
      </c>
      <c r="AC84" s="51">
        <f>IF(AC50="","",AC50-(C50+(D50-C50)/($D$9-$C$9)*($AC$9-$C$9)))</f>
        <v>1.6975839277055043</v>
      </c>
      <c r="AD84" s="51" t="str">
        <f>IF(AD50="","",AD50-(C50+(D50-C50)/($D$9-$C$9)*($AD$9-$C$9)))</f>
        <v/>
      </c>
      <c r="AE84" s="51" t="str">
        <f>IF(AE50="","",AE50-(G50+(H50-G50)/($H$9-$G$9)*($AE$9-$G$9)))</f>
        <v/>
      </c>
      <c r="AF84" s="51" t="str">
        <f>IF(AF50="","",AF50-(H50+(I50-H50)/($I$9-$H$9)*($AF$9-$H$9)))</f>
        <v/>
      </c>
      <c r="AG84" s="51">
        <f>IF(AG50="","",AG50-(C50+(D50-C50)/($D$9-$C$9)*($AG$9-$C$9)))</f>
        <v>1.7133796748287424</v>
      </c>
      <c r="AH84" s="51">
        <f>IF(AH50="","",AH50-(D50+(E50-D50)/($E$9-$D$9)*($AH$9-$D$9)))</f>
        <v>2.1913652549077165</v>
      </c>
      <c r="AI84" s="51" t="str">
        <f>IF(AI50="","",AI50-(E50+(F50-E50)/($F$9-$E$9)*($AI$9-$E$9)))</f>
        <v/>
      </c>
      <c r="AJ84" s="46" t="str">
        <f>IF(AJ50="","",AJ50-(G50+(H50-G50)/($H$9-$G$9)*($AJ$9-$G$9)))</f>
        <v/>
      </c>
      <c r="AK84" s="51">
        <f>IF(AK50="","",AK50-(B50+(C50-B50)/($C$9-$B$9)*($AK$9-$B$9)))</f>
        <v>1.845260272770787</v>
      </c>
      <c r="AL84" s="46">
        <f>IF(AL50="","",AL50-(D50+(E50-D50)/($E$9-$D$9)*($AL$9-$D$9)))</f>
        <v>1.9293977130769138</v>
      </c>
      <c r="AM84" s="51">
        <f>IF(AM50="","",AM50-(D50+(E50-D50)/($E$9-$D$9)*($AM$9-$D$9)))</f>
        <v>1.9664782193000159</v>
      </c>
      <c r="AN84" s="51" t="str">
        <f>IF(AN50="","",AN50-(E50+(F50-E50)/($F$9-$E$9)*($AN$9-$E$9)))</f>
        <v/>
      </c>
      <c r="AO84" s="46">
        <f>IF(AO50="","",AO50-(D50+(E50-D50)/($E$9-$D$9)*($AO$9-$D$9)))</f>
        <v>1.2836809100692332</v>
      </c>
      <c r="AP84" s="51">
        <f>IF(AP50="","",AP50-(F50+(H50-F50)/($H$9-$F$9)*($AP$9-$F$9)))</f>
        <v>1.2998645914583271</v>
      </c>
      <c r="AQ84" s="46">
        <f>IF(AQ50="","",AQ50-(F50+(H50-F50)/($H$9-$F$9)*($AQ$9-$F$9)))</f>
        <v>1.3156657612215978</v>
      </c>
      <c r="AR84" s="51">
        <f>IF(AR50="","",AR50-(B50+(C50-B50)/($C$9-$B$9)*($AR$9-$B$9)))</f>
        <v>1.8832411021470143</v>
      </c>
      <c r="AS84" s="45" t="str">
        <f>IF(AS50="","",AS50-(D50+(E50-D50)/($E$9-$D$9)*($AS$9-$D$9)))</f>
        <v/>
      </c>
      <c r="AT84" s="45" t="str">
        <f>IF(AT50="","",AT50-(D50+(E50-D50)/($E$9-$D$9)*($AT$9-$D$9)))</f>
        <v/>
      </c>
      <c r="AU84" s="51">
        <f>IF(AU50="","",AU50-(D50+(E50-D50)/($E$9-$D$9)*($AU$9-$D$9)))</f>
        <v>2.0938769990307766</v>
      </c>
      <c r="AV84" s="47" t="str">
        <f>IF(AV50="","",AV50-(F50+(G50-F50)/($G$9-$F$9)*($AV$9-$F$9)))</f>
        <v/>
      </c>
      <c r="AW84" s="51">
        <f>IF(AW50="","",AW50-(C50+(D50-C50)/($D$9-$C$9)*($AW$9-$C$9)))</f>
        <v>1.4736573041438294</v>
      </c>
      <c r="AX84" s="46">
        <f>IF(AX50="","",AX50-(D50+(E50-D50)/($E$9-$D$9)*($AX$9-$D$9)))</f>
        <v>1.7707410785589621</v>
      </c>
      <c r="AY84" s="51">
        <f>IF(AY50="","",AY50-(C50+(D50-C50)/($D$9-$C$9)*($AY$9-$C$9)))</f>
        <v>1.143298312465753</v>
      </c>
      <c r="AZ84" s="46">
        <f>IF(AZ50="","",AZ50-(C50+(D50-C50)/($D$9-$C$9)*($AZ$9-$C$9)))</f>
        <v>1.2173553077055059</v>
      </c>
      <c r="BA84" s="51">
        <f>IF(BA50="","",BA50-(D50+(E50-D50)/($E$9-$D$9)*($BA$9-$D$9)))</f>
        <v>1.2924412257922864</v>
      </c>
      <c r="BB84" s="51">
        <f>IF(BB50="","",BB50-(C50+(D50-C50)/($D$9-$C$9)*($BB$9-$C$9)))</f>
        <v>1.3002830576712352</v>
      </c>
      <c r="BC84" s="47">
        <f>IF(BC50="","",BC50-(D50+(E50-D50)/($E$9-$D$9)*($BC$9-$D$9)))</f>
        <v>1.7562342512589577</v>
      </c>
      <c r="BD84" s="51" t="str">
        <f>IF(BD50="","",BD50-(F50+(G50-F50)/($G$9-$F$9)*($BD$9-$F$9)))</f>
        <v/>
      </c>
      <c r="BE84" s="51" t="str">
        <f>IF(BE50="","",BE50-(H50+(I50-H50)/($I$9-$H$9)*($BE$9-$H$9)))</f>
        <v/>
      </c>
    </row>
    <row r="85" spans="2:57" x14ac:dyDescent="0.25">
      <c r="B85" s="3"/>
      <c r="L85" s="1">
        <f>A23</f>
        <v>40806</v>
      </c>
      <c r="M85" s="45">
        <f>IF(M51="","",M51-(D51+(E51-D51)/($E$9-$D$9)*($M$9-$D$9)))</f>
        <v>1.6571912236923025</v>
      </c>
      <c r="N85" s="45">
        <f>IF(N51="","",N51-(D51+(E51-D51)/($E$9-$D$9)*($N$9-$D$9)))</f>
        <v>1.8043720403076717</v>
      </c>
      <c r="O85" s="51">
        <f>IF(O51="","",O51-(D51+(E51-D51)/($E$9-$D$9)*($O$9-$D$9)))</f>
        <v>1.7332384067307611</v>
      </c>
      <c r="P85" s="45" t="str">
        <f>IF(P51="","",P51-(D51+(E51-D51)/($E$9-$D$9)*($P$9-$D$9)))</f>
        <v/>
      </c>
      <c r="Q85" s="51" t="str">
        <f>IF(Q51="","",Q51-(F51+(G51-F51)/($G$9-$F$9)*($Q$9-$F$9)))</f>
        <v/>
      </c>
      <c r="R85" s="47">
        <f>IF(R51="","",R51-(C51+(D51-C51)/($D$9-$C$9)*($R$9-$C$9)))</f>
        <v>1.4271252359657693</v>
      </c>
      <c r="S85" s="45">
        <f>IF(S51="","",S51-(D51+(E51-D51)/($E$9-$D$9)*($S$9-$D$9)))</f>
        <v>1.6265363090384466</v>
      </c>
      <c r="T85" s="51">
        <f>IF(T51="","",T51-(D51+(E51-D51)/($E$9-$D$9)*($T$9-$D$9)))</f>
        <v>1.6298691753461325</v>
      </c>
      <c r="U85" s="47" t="str">
        <f>IF(U51="","",U51-(F51+(G51-F51)/($G$9-$F$9)*($U$9-$F$9)))</f>
        <v/>
      </c>
      <c r="V85" s="47">
        <f>IF(V51="","",V51-(F51+(H51-F51)/($H$9-$F$9)*($V$9-$F$9)))</f>
        <v>1.4646950846528011</v>
      </c>
      <c r="W85" s="51" t="str">
        <f>IF(W51="","",W51-(H51+(I51-H51)/($I$9-$H$9)*($W$9-$H$9)))</f>
        <v/>
      </c>
      <c r="X85" s="46" t="str">
        <f>IF(X51="","",X51-(C51+(D51-C51)/($D$9-$C$9)*($X$9-$C$9)))</f>
        <v/>
      </c>
      <c r="Y85" s="51">
        <f>IF(Y51="","",Y51-(D51+(E51-D51)/($E$9-$D$9)*($Y$9-$D$9)))</f>
        <v>1.6261104134999753</v>
      </c>
      <c r="Z85" s="51" t="str">
        <f>IF(Z51="","",Z51-(E51+(F51-E51)/($F$9-$E$9)*($Z$9-$E$9)))</f>
        <v/>
      </c>
      <c r="AA85" s="51">
        <f>IF(AA51="","",AA51-(F51+(H51-F51)/($H$9-$F$9)*($AA$9-$F$9)))</f>
        <v>1.5427404371875326</v>
      </c>
      <c r="AB85" s="46" t="str">
        <f>IF(AB51="","",AB51-(H51+(I51-H51)/($I$9-$H$9)*($AB$9-$H$9)))</f>
        <v/>
      </c>
      <c r="AC85" s="51">
        <f>IF(AC51="","",AC51-(C51+(D51-C51)/($D$9-$C$9)*($AC$9-$C$9)))</f>
        <v>1.6809622813150611</v>
      </c>
      <c r="AD85" s="51" t="str">
        <f>IF(AD51="","",AD51-(C51+(D51-C51)/($D$9-$C$9)*($AD$9-$C$9)))</f>
        <v/>
      </c>
      <c r="AE85" s="51" t="str">
        <f>IF(AE51="","",AE51-(G51+(H51-G51)/($H$9-$G$9)*($AE$9-$G$9)))</f>
        <v/>
      </c>
      <c r="AF85" s="51" t="str">
        <f>IF(AF51="","",AF51-(H51+(I51-H51)/($I$9-$H$9)*($AF$9-$H$9)))</f>
        <v/>
      </c>
      <c r="AG85" s="51">
        <f>IF(AG51="","",AG51-(C51+(D51-C51)/($D$9-$C$9)*($AG$9-$C$9)))</f>
        <v>1.694540456404102</v>
      </c>
      <c r="AH85" s="51">
        <f>IF(AH51="","",AH51-(D51+(E51-D51)/($E$9-$D$9)*($AH$9-$D$9)))</f>
        <v>2.1444759976538244</v>
      </c>
      <c r="AI85" s="51" t="str">
        <f>IF(AI51="","",AI51-(E51+(F51-E51)/($F$9-$E$9)*($AI$9-$E$9)))</f>
        <v/>
      </c>
      <c r="AJ85" s="46" t="str">
        <f>IF(AJ51="","",AJ51-(G51+(H51-G51)/($H$9-$G$9)*($AJ$9-$G$9)))</f>
        <v/>
      </c>
      <c r="AK85" s="51">
        <f>IF(AK51="","",AK51-(B51+(C51-B51)/($C$9-$B$9)*($AK$9-$B$9)))</f>
        <v>1.8354831528288438</v>
      </c>
      <c r="AL85" s="46">
        <f>IF(AL51="","",AL51-(D51+(E51-D51)/($E$9-$D$9)*($AL$9-$D$9)))</f>
        <v>1.9107542190384521</v>
      </c>
      <c r="AM85" s="51">
        <f>IF(AM51="","",AM51-(D51+(E51-D51)/($E$9-$D$9)*($AM$9-$D$9)))</f>
        <v>1.9414381994999905</v>
      </c>
      <c r="AN85" s="51" t="str">
        <f>IF(AN51="","",AN51-(E51+(F51-E51)/($F$9-$E$9)*($AN$9-$E$9)))</f>
        <v/>
      </c>
      <c r="AO85" s="46">
        <f>IF(AO51="","",AO51-(D51+(E51-D51)/($E$9-$D$9)*($AO$9-$D$9)))</f>
        <v>1.2698686948846292</v>
      </c>
      <c r="AP85" s="51">
        <f>IF(AP51="","",AP51-(F51+(H51-F51)/($H$9-$F$9)*($AP$9-$F$9)))</f>
        <v>1.2950631257639298</v>
      </c>
      <c r="AQ85" s="46">
        <f>IF(AQ51="","",AQ51-(F51+(H51-F51)/($H$9-$F$9)*($AQ$9-$F$9)))</f>
        <v>1.2994294030208611</v>
      </c>
      <c r="AR85" s="51">
        <f>IF(AR51="","",AR51-(B51+(C51-B51)/($C$9-$B$9)*($AR$9-$B$9)))</f>
        <v>1.8764058804642478</v>
      </c>
      <c r="AS85" s="45" t="str">
        <f>IF(AS51="","",AS51-(D51+(E51-D51)/($E$9-$D$9)*($AS$9-$D$9)))</f>
        <v/>
      </c>
      <c r="AT85" s="45" t="str">
        <f>IF(AT51="","",AT51-(D51+(E51-D51)/($E$9-$D$9)*($AT$9-$D$9)))</f>
        <v/>
      </c>
      <c r="AU85" s="51">
        <f>IF(AU51="","",AU51-(D51+(E51-D51)/($E$9-$D$9)*($AU$9-$D$9)))</f>
        <v>2.0466676966153616</v>
      </c>
      <c r="AV85" s="47" t="str">
        <f>IF(AV51="","",AV51-(F51+(G51-F51)/($G$9-$F$9)*($AV$9-$F$9)))</f>
        <v/>
      </c>
      <c r="AW85" s="51">
        <f>IF(AW51="","",AW51-(C51+(D51-C51)/($D$9-$C$9)*($AW$9-$C$9)))</f>
        <v>1.4517366540205248</v>
      </c>
      <c r="AX85" s="46">
        <f>IF(AX51="","",AX51-(D51+(E51-D51)/($E$9-$D$9)*($AX$9-$D$9)))</f>
        <v>1.7271628393461307</v>
      </c>
      <c r="AY85" s="51">
        <f>IF(AY51="","",AY51-(C51+(D51-C51)/($D$9-$C$9)*($AY$9-$C$9)))</f>
        <v>1.1196110232808127</v>
      </c>
      <c r="AZ85" s="46">
        <f>IF(AZ51="","",AZ51-(C51+(D51-C51)/($D$9-$C$9)*($AZ$9-$C$9)))</f>
        <v>1.1897807253150345</v>
      </c>
      <c r="BA85" s="51">
        <f>IF(BA51="","",BA51-(D51+(E51-D51)/($E$9-$D$9)*($BA$9-$D$9)))</f>
        <v>1.2465170178461404</v>
      </c>
      <c r="BB85" s="51">
        <f>IF(BB51="","",BB51-(C51+(D51-C51)/($D$9-$C$9)*($BB$9-$C$9)))</f>
        <v>1.285959821095874</v>
      </c>
      <c r="BC85" s="47">
        <f>IF(BC51="","",BC51-(D51+(E51-D51)/($E$9-$D$9)*($BC$9-$D$9)))</f>
        <v>1.7228312473461478</v>
      </c>
      <c r="BD85" s="51" t="str">
        <f>IF(BD51="","",BD51-(F51+(G51-F51)/($G$9-$F$9)*($BD$9-$F$9)))</f>
        <v/>
      </c>
      <c r="BE85" s="51" t="str">
        <f>IF(BE51="","",BE51-(H51+(I51-H51)/($I$9-$H$9)*($BE$9-$H$9)))</f>
        <v/>
      </c>
    </row>
    <row r="86" spans="2:57" x14ac:dyDescent="0.25">
      <c r="B86" s="3"/>
      <c r="L86" s="1">
        <f>A24</f>
        <v>40807</v>
      </c>
      <c r="M86" s="45">
        <f>IF(M52="","",M52-(D52+(E52-D52)/($E$9-$D$9)*($M$9-$D$9)))</f>
        <v>1.6521861731795293</v>
      </c>
      <c r="N86" s="45">
        <f>IF(N52="","",N52-(D52+(E52-D52)/($E$9-$D$9)*($N$9-$D$9)))</f>
        <v>1.8106234666538743</v>
      </c>
      <c r="O86" s="51">
        <f>IF(O52="","",O52-(D52+(E52-D52)/($E$9-$D$9)*($O$9-$D$9)))</f>
        <v>1.7542631437820808</v>
      </c>
      <c r="P86" s="45" t="str">
        <f>IF(P52="","",P52-(D52+(E52-D52)/($E$9-$D$9)*($P$9-$D$9)))</f>
        <v/>
      </c>
      <c r="Q86" s="51" t="str">
        <f>IF(Q52="","",Q52-(F52+(G52-F52)/($G$9-$F$9)*($Q$9-$F$9)))</f>
        <v/>
      </c>
      <c r="R86" s="47">
        <f>IF(R52="","",R52-(C52+(D52-C52)/($D$9-$C$9)*($R$9-$C$9)))</f>
        <v>1.4268136796849111</v>
      </c>
      <c r="S86" s="45">
        <f>IF(S52="","",S52-(D52+(E52-D52)/($E$9-$D$9)*($S$9-$D$9)))</f>
        <v>1.6285480041025804</v>
      </c>
      <c r="T86" s="51">
        <f>IF(T52="","",T52-(D52+(E52-D52)/($E$9-$D$9)*($T$9-$D$9)))</f>
        <v>1.6479264134230958</v>
      </c>
      <c r="U86" s="47" t="str">
        <f>IF(U52="","",U52-(F52+(G52-F52)/($G$9-$F$9)*($U$9-$F$9)))</f>
        <v/>
      </c>
      <c r="V86" s="47">
        <f>IF(V52="","",V52-(F52+(H52-F52)/($H$9-$F$9)*($V$9-$F$9)))</f>
        <v>1.4820271221969818</v>
      </c>
      <c r="W86" s="51" t="str">
        <f>IF(W52="","",W52-(H52+(I52-H52)/($I$9-$H$9)*($W$9-$H$9)))</f>
        <v/>
      </c>
      <c r="X86" s="46" t="str">
        <f>IF(X52="","",X52-(C52+(D52-C52)/($D$9-$C$9)*($X$9-$C$9)))</f>
        <v/>
      </c>
      <c r="Y86" s="51">
        <f>IF(Y52="","",Y52-(D52+(E52-D52)/($E$9-$D$9)*($Y$9-$D$9)))</f>
        <v>1.6260763085000169</v>
      </c>
      <c r="Z86" s="51" t="str">
        <f>IF(Z52="","",Z52-(E52+(F52-E52)/($F$9-$E$9)*($Z$9-$E$9)))</f>
        <v/>
      </c>
      <c r="AA86" s="51">
        <f>IF(AA52="","",AA52-(F52+(H52-F52)/($H$9-$F$9)*($AA$9-$F$9)))</f>
        <v>1.5482443072727214</v>
      </c>
      <c r="AB86" s="46" t="str">
        <f>IF(AB52="","",AB52-(H52+(I52-H52)/($I$9-$H$9)*($AB$9-$H$9)))</f>
        <v/>
      </c>
      <c r="AC86" s="51">
        <f>IF(AC52="","",AC52-(C52+(D52-C52)/($D$9-$C$9)*($AC$9-$C$9)))</f>
        <v>1.6680784466986176</v>
      </c>
      <c r="AD86" s="51" t="str">
        <f>IF(AD52="","",AD52-(C52+(D52-C52)/($D$9-$C$9)*($AD$9-$C$9)))</f>
        <v/>
      </c>
      <c r="AE86" s="51" t="str">
        <f>IF(AE52="","",AE52-(G52+(H52-G52)/($H$9-$G$9)*($AE$9-$G$9)))</f>
        <v/>
      </c>
      <c r="AF86" s="51" t="str">
        <f>IF(AF52="","",AF52-(H52+(I52-H52)/($I$9-$H$9)*($AF$9-$H$9)))</f>
        <v/>
      </c>
      <c r="AG86" s="51">
        <f>IF(AG52="","",AG52-(C52+(D52-C52)/($D$9-$C$9)*($AG$9-$C$9)))</f>
        <v>1.690073893167789</v>
      </c>
      <c r="AH86" s="51">
        <f>IF(AH52="","",AH52-(D52+(E52-D52)/($E$9-$D$9)*($AH$9-$D$9)))</f>
        <v>2.1584874570769257</v>
      </c>
      <c r="AI86" s="51" t="str">
        <f>IF(AI52="","",AI52-(E52+(F52-E52)/($F$9-$E$9)*($AI$9-$E$9)))</f>
        <v/>
      </c>
      <c r="AJ86" s="46" t="str">
        <f>IF(AJ52="","",AJ52-(G52+(H52-G52)/($H$9-$G$9)*($AJ$9-$G$9)))</f>
        <v/>
      </c>
      <c r="AK86" s="51">
        <f>IF(AK52="","",AK52-(B52+(C52-B52)/($C$9-$B$9)*($AK$9-$B$9)))</f>
        <v>1.8261743609139214</v>
      </c>
      <c r="AL86" s="46">
        <f>IF(AL52="","",AL52-(D52+(E52-D52)/($E$9-$D$9)*($AL$9-$D$9)))</f>
        <v>1.8956354232692707</v>
      </c>
      <c r="AM86" s="51">
        <f>IF(AM52="","",AM52-(D52+(E52-D52)/($E$9-$D$9)*($AM$9-$D$9)))</f>
        <v>1.9331772620000356</v>
      </c>
      <c r="AN86" s="51" t="str">
        <f>IF(AN52="","",AN52-(E52+(F52-E52)/($F$9-$E$9)*($AN$9-$E$9)))</f>
        <v/>
      </c>
      <c r="AO86" s="46">
        <f>IF(AO52="","",AO52-(D52+(E52-D52)/($E$9-$D$9)*($AO$9-$D$9)))</f>
        <v>1.2511396721923198</v>
      </c>
      <c r="AP86" s="51">
        <f>IF(AP52="","",AP52-(F52+(H52-F52)/($H$9-$F$9)*($AP$9-$F$9)))</f>
        <v>1.2724433191666789</v>
      </c>
      <c r="AQ86" s="46">
        <f>IF(AQ52="","",AQ52-(F52+(H52-F52)/($H$9-$F$9)*($AQ$9-$F$9)))</f>
        <v>1.2858444606818118</v>
      </c>
      <c r="AR86" s="51">
        <f>IF(AR52="","",AR52-(B52+(C52-B52)/($C$9-$B$9)*($AR$9-$B$9)))</f>
        <v>1.8612569859961225</v>
      </c>
      <c r="AS86" s="45" t="str">
        <f>IF(AS52="","",AS52-(D52+(E52-D52)/($E$9-$D$9)*($AS$9-$D$9)))</f>
        <v/>
      </c>
      <c r="AT86" s="45" t="str">
        <f>IF(AT52="","",AT52-(D52+(E52-D52)/($E$9-$D$9)*($AT$9-$D$9)))</f>
        <v/>
      </c>
      <c r="AU86" s="51">
        <f>IF(AU52="","",AU52-(D52+(E52-D52)/($E$9-$D$9)*($AU$9-$D$9)))</f>
        <v>2.0076869768076957</v>
      </c>
      <c r="AV86" s="47" t="str">
        <f>IF(AV52="","",AV52-(F52+(G52-F52)/($G$9-$F$9)*($AV$9-$F$9)))</f>
        <v/>
      </c>
      <c r="AW86" s="51">
        <f>IF(AW52="","",AW52-(C52+(D52-C52)/($D$9-$C$9)*($AW$9-$C$9)))</f>
        <v>1.4428806100890501</v>
      </c>
      <c r="AX86" s="46">
        <f>IF(AX52="","",AX52-(D52+(E52-D52)/($E$9-$D$9)*($AX$9-$D$9)))</f>
        <v>1.73111467075642</v>
      </c>
      <c r="AY86" s="51">
        <f>IF(AY52="","",AY52-(C52+(D52-C52)/($D$9-$C$9)*($AY$9-$C$9)))</f>
        <v>1.1181930041335502</v>
      </c>
      <c r="AZ86" s="46">
        <f>IF(AZ52="","",AZ52-(C52+(D52-C52)/($D$9-$C$9)*($AZ$9-$C$9)))</f>
        <v>1.1838256726986551</v>
      </c>
      <c r="BA86" s="51">
        <f>IF(BA52="","",BA52-(D52+(E52-D52)/($E$9-$D$9)*($BA$9-$D$9)))</f>
        <v>1.2585762934230731</v>
      </c>
      <c r="BB86" s="51">
        <f>IF(BB52="","",BB52-(C52+(D52-C52)/($D$9-$C$9)*($BB$9-$C$9)))</f>
        <v>1.2656732605821768</v>
      </c>
      <c r="BC86" s="47">
        <f>IF(BC52="","",BC52-(D52+(E52-D52)/($E$9-$D$9)*($BC$9-$D$9)))</f>
        <v>1.7219876162564094</v>
      </c>
      <c r="BD86" s="51" t="str">
        <f>IF(BD52="","",BD52-(F52+(G52-F52)/($G$9-$F$9)*($BD$9-$F$9)))</f>
        <v/>
      </c>
      <c r="BE86" s="51" t="str">
        <f>IF(BE52="","",BE52-(H52+(I52-H52)/($I$9-$H$9)*($BE$9-$H$9)))</f>
        <v/>
      </c>
    </row>
    <row r="87" spans="2:57" x14ac:dyDescent="0.25">
      <c r="B87" s="3"/>
      <c r="L87" s="1">
        <f>A25</f>
        <v>40808</v>
      </c>
      <c r="M87" s="45">
        <f>IF(M53="","",M53-(D53+(E53-D53)/($E$9-$D$9)*($M$9-$D$9)))</f>
        <v>1.6814273045948593</v>
      </c>
      <c r="N87" s="45">
        <f>IF(N53="","",N53-(D53+(E53-D53)/($E$9-$D$9)*($N$9-$D$9)))</f>
        <v>1.8907966919384349</v>
      </c>
      <c r="O87" s="51">
        <f>IF(O53="","",O53-(D53+(E53-D53)/($E$9-$D$9)*($O$9-$D$9)))</f>
        <v>1.7921552168204968</v>
      </c>
      <c r="P87" s="45" t="str">
        <f>IF(P53="","",P53-(D53+(E53-D53)/($E$9-$D$9)*($P$9-$D$9)))</f>
        <v/>
      </c>
      <c r="Q87" s="51" t="str">
        <f>IF(Q53="","",Q53-(F53+(G53-F53)/($G$9-$F$9)*($Q$9-$F$9)))</f>
        <v/>
      </c>
      <c r="R87" s="47">
        <f>IF(R53="","",R53-(C53+(D53-C53)/($D$9-$C$9)*($R$9-$C$9)))</f>
        <v>1.4091271983219036</v>
      </c>
      <c r="S87" s="45">
        <f>IF(S53="","",S53-(D53+(E53-D53)/($E$9-$D$9)*($S$9-$D$9)))</f>
        <v>1.6613225865256207</v>
      </c>
      <c r="T87" s="51">
        <f>IF(T53="","",T53-(D53+(E53-D53)/($E$9-$D$9)*($T$9-$D$9)))</f>
        <v>1.7246061339307484</v>
      </c>
      <c r="U87" s="47" t="str">
        <f>IF(U53="","",U53-(F53+(G53-F53)/($G$9-$F$9)*($U$9-$F$9)))</f>
        <v/>
      </c>
      <c r="V87" s="47">
        <f>IF(V53="","",V53-(F53+(H53-F53)/($H$9-$F$9)*($V$9-$F$9)))</f>
        <v>1.4149470613888893</v>
      </c>
      <c r="W87" s="51" t="str">
        <f>IF(W53="","",W53-(H53+(I53-H53)/($I$9-$H$9)*($W$9-$H$9)))</f>
        <v/>
      </c>
      <c r="X87" s="46" t="str">
        <f>IF(X53="","",X53-(C53+(D53-C53)/($D$9-$C$9)*($X$9-$C$9)))</f>
        <v/>
      </c>
      <c r="Y87" s="51">
        <f>IF(Y53="","",Y53-(D53+(E53-D53)/($E$9-$D$9)*($Y$9-$D$9)))</f>
        <v>1.7332344222999962</v>
      </c>
      <c r="Z87" s="51" t="str">
        <f>IF(Z53="","",Z53-(E53+(F53-E53)/($F$9-$E$9)*($Z$9-$E$9)))</f>
        <v/>
      </c>
      <c r="AA87" s="51">
        <f>IF(AA53="","",AA53-(F53+(H53-F53)/($H$9-$F$9)*($AA$9-$F$9)))</f>
        <v>1.5181575012500046</v>
      </c>
      <c r="AB87" s="46" t="str">
        <f>IF(AB53="","",AB53-(H53+(I53-H53)/($I$9-$H$9)*($AB$9-$H$9)))</f>
        <v/>
      </c>
      <c r="AC87" s="51">
        <f>IF(AC53="","",AC53-(C53+(D53-C53)/($D$9-$C$9)*($AC$9-$C$9)))</f>
        <v>1.6720196364383444</v>
      </c>
      <c r="AD87" s="51" t="str">
        <f>IF(AD53="","",AD53-(C53+(D53-C53)/($D$9-$C$9)*($AD$9-$C$9)))</f>
        <v/>
      </c>
      <c r="AE87" s="51" t="str">
        <f>IF(AE53="","",AE53-(G53+(H53-G53)/($H$9-$G$9)*($AE$9-$G$9)))</f>
        <v/>
      </c>
      <c r="AF87" s="51" t="str">
        <f>IF(AF53="","",AF53-(H53+(I53-H53)/($I$9-$H$9)*($AF$9-$H$9)))</f>
        <v/>
      </c>
      <c r="AG87" s="51">
        <f>IF(AG53="","",AG53-(C53+(D53-C53)/($D$9-$C$9)*($AG$9-$C$9)))</f>
        <v>1.6794645363013525</v>
      </c>
      <c r="AH87" s="51">
        <f>IF(AH53="","",AH53-(D53+(E53-D53)/($E$9-$D$9)*($AH$9-$D$9)))</f>
        <v>2.194375773469226</v>
      </c>
      <c r="AI87" s="51" t="str">
        <f>IF(AI53="","",AI53-(E53+(F53-E53)/($F$9-$E$9)*($AI$9-$E$9)))</f>
        <v/>
      </c>
      <c r="AJ87" s="46" t="str">
        <f>IF(AJ53="","",AJ53-(G53+(H53-G53)/($H$9-$G$9)*($AJ$9-$G$9)))</f>
        <v/>
      </c>
      <c r="AK87" s="51">
        <f>IF(AK53="","",AK53-(B53+(C53-B53)/($C$9-$B$9)*($AK$9-$B$9)))</f>
        <v>1.8177247198452307</v>
      </c>
      <c r="AL87" s="46">
        <f>IF(AL53="","",AL53-(D53+(E53-D53)/($E$9-$D$9)*($AL$9-$D$9)))</f>
        <v>1.9202413751922904</v>
      </c>
      <c r="AM87" s="51">
        <f>IF(AM53="","",AM53-(D53+(E53-D53)/($E$9-$D$9)*($AM$9-$D$9)))</f>
        <v>1.9639771136000039</v>
      </c>
      <c r="AN87" s="51" t="str">
        <f>IF(AN53="","",AN53-(E53+(F53-E53)/($F$9-$E$9)*($AN$9-$E$9)))</f>
        <v/>
      </c>
      <c r="AO87" s="46">
        <f>IF(AO53="","",AO53-(D53+(E53-D53)/($E$9-$D$9)*($AO$9-$D$9)))</f>
        <v>1.3321664980230432</v>
      </c>
      <c r="AP87" s="51">
        <f>IF(AP53="","",AP53-(F53+(H53-F53)/($H$9-$F$9)*($AP$9-$F$9)))</f>
        <v>1.2583594394444448</v>
      </c>
      <c r="AQ87" s="46">
        <f>IF(AQ53="","",AQ53-(F53+(H53-F53)/($H$9-$F$9)*($AQ$9-$F$9)))</f>
        <v>1.2502287479166601</v>
      </c>
      <c r="AR87" s="51">
        <f>IF(AR53="","",AR53-(B53+(C53-B53)/($C$9-$B$9)*($AR$9-$B$9)))</f>
        <v>1.8562945244874154</v>
      </c>
      <c r="AS87" s="45" t="str">
        <f>IF(AS53="","",AS53-(D53+(E53-D53)/($E$9-$D$9)*($AS$9-$D$9)))</f>
        <v/>
      </c>
      <c r="AT87" s="45" t="str">
        <f>IF(AT53="","",AT53-(D53+(E53-D53)/($E$9-$D$9)*($AT$9-$D$9)))</f>
        <v/>
      </c>
      <c r="AU87" s="51">
        <f>IF(AU53="","",AU53-(D53+(E53-D53)/($E$9-$D$9)*($AU$9-$D$9)))</f>
        <v>2.0463830526768998</v>
      </c>
      <c r="AV87" s="47" t="str">
        <f>IF(AV53="","",AV53-(F53+(G53-F53)/($G$9-$F$9)*($AV$9-$F$9)))</f>
        <v/>
      </c>
      <c r="AW87" s="51">
        <f>IF(AW53="","",AW53-(C53+(D53-C53)/($D$9-$C$9)*($AW$9-$C$9)))</f>
        <v>1.4493597515068086</v>
      </c>
      <c r="AX87" s="46">
        <f>IF(AX53="","",AX53-(D53+(E53-D53)/($E$9-$D$9)*($AX$9-$D$9)))</f>
        <v>1.7794227684640953</v>
      </c>
      <c r="AY87" s="51">
        <f>IF(AY53="","",AY53-(C53+(D53-C53)/($D$9-$C$9)*($AY$9-$C$9)))</f>
        <v>1.1050453747602398</v>
      </c>
      <c r="AZ87" s="46">
        <f>IF(AZ53="","",AZ53-(C53+(D53-C53)/($D$9-$C$9)*($AZ$9-$C$9)))</f>
        <v>1.2043591964383449</v>
      </c>
      <c r="BA87" s="51">
        <f>IF(BA53="","",BA53-(D53+(E53-D53)/($E$9-$D$9)*($BA$9-$D$9)))</f>
        <v>1.29266704793076</v>
      </c>
      <c r="BB87" s="51">
        <f>IF(BB53="","",BB53-(C53+(D53-C53)/($D$9-$C$9)*($BB$9-$C$9)))</f>
        <v>1.2853522111985907</v>
      </c>
      <c r="BC87" s="47">
        <f>IF(BC53="","",BC53-(D53+(E53-D53)/($E$9-$D$9)*($BC$9-$D$9)))</f>
        <v>1.7573615913640852</v>
      </c>
      <c r="BD87" s="51" t="str">
        <f>IF(BD53="","",BD53-(F53+(G53-F53)/($G$9-$F$9)*($BD$9-$F$9)))</f>
        <v/>
      </c>
      <c r="BE87" s="51" t="str">
        <f>IF(BE53="","",BE53-(H53+(I53-H53)/($I$9-$H$9)*($BE$9-$H$9)))</f>
        <v/>
      </c>
    </row>
    <row r="88" spans="2:57" x14ac:dyDescent="0.25">
      <c r="B88" s="3"/>
      <c r="L88" s="1">
        <f>A26</f>
        <v>40809</v>
      </c>
      <c r="M88" s="45">
        <f>IF(M54="","",M54-(D54+(E54-D54)/($E$9-$D$9)*($M$9-$D$9)))</f>
        <v>1.6780074105564275</v>
      </c>
      <c r="N88" s="45">
        <f>IF(N54="","",N54-(D54+(E54-D54)/($E$9-$D$9)*($N$9-$D$9)))</f>
        <v>1.8317369434769208</v>
      </c>
      <c r="O88" s="51">
        <f>IF(O54="","",O54-(D54+(E54-D54)/($E$9-$D$9)*($O$9-$D$9)))</f>
        <v>1.778402425474376</v>
      </c>
      <c r="P88" s="45" t="str">
        <f>IF(P54="","",P54-(D54+(E54-D54)/($E$9-$D$9)*($P$9-$D$9)))</f>
        <v/>
      </c>
      <c r="Q88" s="51" t="str">
        <f>IF(Q54="","",Q54-(F54+(G54-F54)/($G$9-$F$9)*($Q$9-$F$9)))</f>
        <v/>
      </c>
      <c r="R88" s="47">
        <f>IF(R54="","",R54-(C54+(D54-C54)/($D$9-$C$9)*($R$9-$C$9)))</f>
        <v>1.4273580087739912</v>
      </c>
      <c r="S88" s="45">
        <f>IF(S54="","",S54-(D54+(E54-D54)/($E$9-$D$9)*($S$9-$D$9)))</f>
        <v>1.653563616717951</v>
      </c>
      <c r="T88" s="51">
        <f>IF(T54="","",T54-(D54+(E54-D54)/($E$9-$D$9)*($T$9-$D$9)))</f>
        <v>1.672615553161533</v>
      </c>
      <c r="U88" s="47" t="str">
        <f>IF(U54="","",U54-(F54+(G54-F54)/($G$9-$F$9)*($U$9-$F$9)))</f>
        <v/>
      </c>
      <c r="V88" s="47">
        <f>IF(V54="","",V54-(F54+(H54-F54)/($H$9-$F$9)*($V$9-$F$9)))</f>
        <v>1.529088137619957</v>
      </c>
      <c r="W88" s="51" t="str">
        <f>IF(W54="","",W54-(H54+(I54-H54)/($I$9-$H$9)*($W$9-$H$9)))</f>
        <v/>
      </c>
      <c r="X88" s="46" t="str">
        <f>IF(X54="","",X54-(C54+(D54-C54)/($D$9-$C$9)*($X$9-$C$9)))</f>
        <v/>
      </c>
      <c r="Y88" s="51">
        <f>IF(Y54="","",Y54-(D54+(E54-D54)/($E$9-$D$9)*($Y$9-$D$9)))</f>
        <v>1.6561722022999845</v>
      </c>
      <c r="Z88" s="51" t="str">
        <f>IF(Z54="","",Z54-(E54+(F54-E54)/($F$9-$E$9)*($Z$9-$E$9)))</f>
        <v/>
      </c>
      <c r="AA88" s="51">
        <f>IF(AA54="","",AA54-(F54+(H54-F54)/($H$9-$F$9)*($AA$9-$F$9)))</f>
        <v>1.5947367307670461</v>
      </c>
      <c r="AB88" s="46" t="str">
        <f>IF(AB54="","",AB54-(H54+(I54-H54)/($I$9-$H$9)*($AB$9-$H$9)))</f>
        <v/>
      </c>
      <c r="AC88" s="51">
        <f>IF(AC54="","",AC54-(C54+(D54-C54)/($D$9-$C$9)*($AC$9-$C$9)))</f>
        <v>1.6820549874794599</v>
      </c>
      <c r="AD88" s="51" t="str">
        <f>IF(AD54="","",AD54-(C54+(D54-C54)/($D$9-$C$9)*($AD$9-$C$9)))</f>
        <v/>
      </c>
      <c r="AE88" s="51" t="str">
        <f>IF(AE54="","",AE54-(G54+(H54-G54)/($H$9-$G$9)*($AE$9-$G$9)))</f>
        <v/>
      </c>
      <c r="AF88" s="51" t="str">
        <f>IF(AF54="","",AF54-(H54+(I54-H54)/($I$9-$H$9)*($AF$9-$H$9)))</f>
        <v/>
      </c>
      <c r="AG88" s="51">
        <f>IF(AG54="","",AG54-(C54+(D54-C54)/($D$9-$C$9)*($AG$9-$C$9)))</f>
        <v>1.6967509837671035</v>
      </c>
      <c r="AH88" s="51">
        <f>IF(AH54="","",AH54-(D54+(E54-D54)/($E$9-$D$9)*($AH$9-$D$9)))</f>
        <v>2.1836528192384499</v>
      </c>
      <c r="AI88" s="51" t="str">
        <f>IF(AI54="","",AI54-(E54+(F54-E54)/($F$9-$E$9)*($AI$9-$E$9)))</f>
        <v/>
      </c>
      <c r="AJ88" s="46" t="str">
        <f>IF(AJ54="","",AJ54-(G54+(H54-G54)/($H$9-$G$9)*($AJ$9-$G$9)))</f>
        <v/>
      </c>
      <c r="AK88" s="51">
        <f>IF(AK54="","",AK54-(B54+(C54-B54)/($C$9-$B$9)*($AK$9-$B$9)))</f>
        <v>1.8466966791682586</v>
      </c>
      <c r="AL88" s="46">
        <f>IF(AL54="","",AL54-(D54+(E54-D54)/($E$9-$D$9)*($AL$9-$D$9)))</f>
        <v>1.9210139253846403</v>
      </c>
      <c r="AM88" s="51">
        <f>IF(AM54="","",AM54-(D54+(E54-D54)/($E$9-$D$9)*($AM$9-$D$9)))</f>
        <v>1.9622051860999719</v>
      </c>
      <c r="AN88" s="51" t="str">
        <f>IF(AN54="","",AN54-(E54+(F54-E54)/($F$9-$E$9)*($AN$9-$E$9)))</f>
        <v/>
      </c>
      <c r="AO88" s="46">
        <f>IF(AO54="","",AO54-(D54+(E54-D54)/($E$9-$D$9)*($AO$9-$D$9)))</f>
        <v>1.2530667074461572</v>
      </c>
      <c r="AP88" s="51">
        <f>IF(AP54="","",AP54-(F54+(H54-F54)/($H$9-$F$9)*($AP$9-$F$9)))</f>
        <v>1.2730060817361046</v>
      </c>
      <c r="AQ88" s="46">
        <f>IF(AQ54="","",AQ54-(F54+(H54-F54)/($H$9-$F$9)*($AQ$9-$F$9)))</f>
        <v>1.2800784831155214</v>
      </c>
      <c r="AR88" s="51">
        <f>IF(AR54="","",AR54-(B54+(C54-B54)/($C$9-$B$9)*($AR$9-$B$9)))</f>
        <v>1.8829724366199376</v>
      </c>
      <c r="AS88" s="45" t="str">
        <f>IF(AS54="","",AS54-(D54+(E54-D54)/($E$9-$D$9)*($AS$9-$D$9)))</f>
        <v/>
      </c>
      <c r="AT88" s="45" t="str">
        <f>IF(AT54="","",AT54-(D54+(E54-D54)/($E$9-$D$9)*($AT$9-$D$9)))</f>
        <v/>
      </c>
      <c r="AU88" s="51">
        <f>IF(AU54="","",AU54-(D54+(E54-D54)/($E$9-$D$9)*($AU$9-$D$9)))</f>
        <v>2.0632349607538387</v>
      </c>
      <c r="AV88" s="47" t="str">
        <f>IF(AV54="","",AV54-(F54+(G54-F54)/($G$9-$F$9)*($AV$9-$F$9)))</f>
        <v/>
      </c>
      <c r="AW88" s="51">
        <f>IF(AW54="","",AW54-(C54+(D54-C54)/($D$9-$C$9)*($AW$9-$C$9)))</f>
        <v>1.4571913983355955</v>
      </c>
      <c r="AX88" s="46">
        <f>IF(AX54="","",AX54-(D54+(E54-D54)/($E$9-$D$9)*($AX$9-$D$9)))</f>
        <v>1.7595844876948665</v>
      </c>
      <c r="AY88" s="51">
        <f>IF(AY54="","",AY54-(C54+(D54-C54)/($D$9-$C$9)*($AY$9-$C$9)))</f>
        <v>1.1261402972534218</v>
      </c>
      <c r="AZ88" s="46">
        <f>IF(AZ54="","",AZ54-(C54+(D54-C54)/($D$9-$C$9)*($AZ$9-$C$9)))</f>
        <v>1.2102654939794322</v>
      </c>
      <c r="BA88" s="51">
        <f>IF(BA54="","",BA54-(D54+(E54-D54)/($E$9-$D$9)*($BA$9-$D$9)))</f>
        <v>1.2838357996615359</v>
      </c>
      <c r="BB88" s="51">
        <f>IF(BB54="","",BB54-(C54+(D54-C54)/($D$9-$C$9)*($BB$9-$C$9)))</f>
        <v>1.2903186337328565</v>
      </c>
      <c r="BC88" s="47">
        <f>IF(BC54="","",BC54-(D54+(E54-D54)/($E$9-$D$9)*($BC$9-$D$9)))</f>
        <v>1.7483304555948682</v>
      </c>
      <c r="BD88" s="51" t="str">
        <f>IF(BD54="","",BD54-(F54+(G54-F54)/($G$9-$F$9)*($BD$9-$F$9)))</f>
        <v/>
      </c>
      <c r="BE88" s="51" t="str">
        <f>IF(BE54="","",BE54-(H54+(I54-H54)/($I$9-$H$9)*($BE$9-$H$9)))</f>
        <v/>
      </c>
    </row>
    <row r="89" spans="2:57" x14ac:dyDescent="0.25">
      <c r="B89" s="3"/>
      <c r="L89" s="1">
        <f>A27</f>
        <v>40812</v>
      </c>
      <c r="M89" s="45">
        <f>IF(M55="","",M55-(D55+(E55-D55)/($E$9-$D$9)*($M$9-$D$9)))</f>
        <v>1.7257713986128156</v>
      </c>
      <c r="N89" s="45">
        <f>IF(N55="","",N55-(D55+(E55-D55)/($E$9-$D$9)*($N$9-$D$9)))</f>
        <v>1.8921995769538738</v>
      </c>
      <c r="O89" s="51">
        <f>IF(O55="","",O55-(D55+(E55-D55)/($E$9-$D$9)*($O$9-$D$9)))</f>
        <v>1.832100613448727</v>
      </c>
      <c r="P89" s="45" t="str">
        <f>IF(P55="","",P55-(D55+(E55-D55)/($E$9-$D$9)*($P$9-$D$9)))</f>
        <v/>
      </c>
      <c r="Q89" s="51" t="str">
        <f>IF(Q55="","",Q55-(F55+(G55-F55)/($G$9-$F$9)*($Q$9-$F$9)))</f>
        <v/>
      </c>
      <c r="R89" s="47">
        <f>IF(R55="","",R55-(C55+(D55-C55)/($D$9-$C$9)*($R$9-$C$9)))</f>
        <v>1.4734635445342295</v>
      </c>
      <c r="S89" s="45">
        <f>IF(S55="","",S55-(D55+(E55-D55)/($E$9-$D$9)*($S$9-$D$9)))</f>
        <v>1.704634923435925</v>
      </c>
      <c r="T89" s="51">
        <f>IF(T55="","",T55-(D55+(E55-D55)/($E$9-$D$9)*($T$9-$D$9)))</f>
        <v>1.7584840013230951</v>
      </c>
      <c r="U89" s="47" t="str">
        <f>IF(U55="","",U55-(F55+(G55-F55)/($G$9-$F$9)*($U$9-$F$9)))</f>
        <v/>
      </c>
      <c r="V89" s="47">
        <f>IF(V55="","",V55-(F55+(H55-F55)/($H$9-$F$9)*($V$9-$F$9)))</f>
        <v>1.6120829178472187</v>
      </c>
      <c r="W89" s="51" t="str">
        <f>IF(W55="","",W55-(H55+(I55-H55)/($I$9-$H$9)*($W$9-$H$9)))</f>
        <v/>
      </c>
      <c r="X89" s="46" t="str">
        <f>IF(X55="","",X55-(C55+(D55-C55)/($D$9-$C$9)*($X$9-$C$9)))</f>
        <v/>
      </c>
      <c r="Y89" s="51">
        <f>IF(Y55="","",Y55-(D55+(E55-D55)/($E$9-$D$9)*($Y$9-$D$9)))</f>
        <v>1.7028726446000322</v>
      </c>
      <c r="Z89" s="51" t="str">
        <f>IF(Z55="","",Z55-(E55+(F55-E55)/($F$9-$E$9)*($Z$9-$E$9)))</f>
        <v/>
      </c>
      <c r="AA89" s="51">
        <f>IF(AA55="","",AA55-(F55+(H55-F55)/($H$9-$F$9)*($AA$9-$F$9)))</f>
        <v>1.6451616290625042</v>
      </c>
      <c r="AB89" s="46" t="str">
        <f>IF(AB55="","",AB55-(H55+(I55-H55)/($I$9-$H$9)*($AB$9-$H$9)))</f>
        <v/>
      </c>
      <c r="AC89" s="51">
        <f>IF(AC55="","",AC55-(C55+(D55-C55)/($D$9-$C$9)*($AC$9-$C$9)))</f>
        <v>1.7272385121849543</v>
      </c>
      <c r="AD89" s="51" t="str">
        <f>IF(AD55="","",AD55-(C55+(D55-C55)/($D$9-$C$9)*($AD$9-$C$9)))</f>
        <v/>
      </c>
      <c r="AE89" s="51" t="str">
        <f>IF(AE55="","",AE55-(G55+(H55-G55)/($H$9-$G$9)*($AE$9-$G$9)))</f>
        <v/>
      </c>
      <c r="AF89" s="51" t="str">
        <f>IF(AF55="","",AF55-(H55+(I55-H55)/($I$9-$H$9)*($AF$9-$H$9)))</f>
        <v/>
      </c>
      <c r="AG89" s="51">
        <f>IF(AG55="","",AG55-(C55+(D55-C55)/($D$9-$C$9)*($AG$9-$C$9)))</f>
        <v>1.7445223048458915</v>
      </c>
      <c r="AH89" s="51">
        <f>IF(AH55="","",AH55-(D55+(E55-D55)/($E$9-$D$9)*($AH$9-$D$9)))</f>
        <v>2.2375420984769607</v>
      </c>
      <c r="AI89" s="51" t="str">
        <f>IF(AI55="","",AI55-(E55+(F55-E55)/($F$9-$E$9)*($AI$9-$E$9)))</f>
        <v/>
      </c>
      <c r="AJ89" s="46" t="str">
        <f>IF(AJ55="","",AJ55-(G55+(H55-G55)/($H$9-$G$9)*($AJ$9-$G$9)))</f>
        <v/>
      </c>
      <c r="AK89" s="51">
        <f>IF(AK55="","",AK55-(B55+(C55-B55)/($C$9-$B$9)*($AK$9-$B$9)))</f>
        <v>1.9041808534671141</v>
      </c>
      <c r="AL89" s="46">
        <f>IF(AL55="","",AL55-(D55+(E55-D55)/($E$9-$D$9)*($AL$9-$D$9)))</f>
        <v>1.9716686407692392</v>
      </c>
      <c r="AM89" s="51">
        <f>IF(AM55="","",AM55-(D55+(E55-D55)/($E$9-$D$9)*($AM$9-$D$9)))</f>
        <v>2.0160553847000466</v>
      </c>
      <c r="AN89" s="51" t="str">
        <f>IF(AN55="","",AN55-(E55+(F55-E55)/($F$9-$E$9)*($AN$9-$E$9)))</f>
        <v/>
      </c>
      <c r="AO89" s="46">
        <f>IF(AO55="","",AO55-(D55+(E55-D55)/($E$9-$D$9)*($AO$9-$D$9)))</f>
        <v>1.30918148239234</v>
      </c>
      <c r="AP89" s="51">
        <f>IF(AP55="","",AP55-(F55+(H55-F55)/($H$9-$F$9)*($AP$9-$F$9)))</f>
        <v>1.3369592567360993</v>
      </c>
      <c r="AQ89" s="46">
        <f>IF(AQ55="","",AQ55-(F55+(H55-F55)/($H$9-$F$9)*($AQ$9-$F$9)))</f>
        <v>1.3455626557291831</v>
      </c>
      <c r="AR89" s="51">
        <f>IF(AR55="","",AR55-(B55+(C55-B55)/($C$9-$B$9)*($AR$9-$B$9)))</f>
        <v>1.9094574719535853</v>
      </c>
      <c r="AS89" s="45" t="str">
        <f>IF(AS55="","",AS55-(D55+(E55-D55)/($E$9-$D$9)*($AS$9-$D$9)))</f>
        <v/>
      </c>
      <c r="AT89" s="45" t="str">
        <f>IF(AT55="","",AT55-(D55+(E55-D55)/($E$9-$D$9)*($AT$9-$D$9)))</f>
        <v/>
      </c>
      <c r="AU89" s="51">
        <f>IF(AU55="","",AU55-(D55+(E55-D55)/($E$9-$D$9)*($AU$9-$D$9)))</f>
        <v>2.1122739565077149</v>
      </c>
      <c r="AV89" s="47" t="str">
        <f>IF(AV55="","",AV55-(F55+(G55-F55)/($G$9-$F$9)*($AV$9-$F$9)))</f>
        <v/>
      </c>
      <c r="AW89" s="51">
        <f>IF(AW55="","",AW55-(C55+(D55-C55)/($D$9-$C$9)*($AW$9-$C$9)))</f>
        <v>1.5068330444794711</v>
      </c>
      <c r="AX89" s="46">
        <f>IF(AX55="","",AX55-(D55+(E55-D55)/($E$9-$D$9)*($AX$9-$D$9)))</f>
        <v>1.8066863953897538</v>
      </c>
      <c r="AY89" s="51">
        <f>IF(AY55="","",AY55-(C55+(D55-C55)/($D$9-$C$9)*($AY$9-$C$9)))</f>
        <v>1.1715460174691952</v>
      </c>
      <c r="AZ89" s="46">
        <f>IF(AZ55="","",AZ55-(C55+(D55-C55)/($D$9-$C$9)*($AZ$9-$C$9)))</f>
        <v>1.2598944676849455</v>
      </c>
      <c r="BA89" s="51">
        <f>IF(BA55="","",BA55-(D55+(E55-D55)/($E$9-$D$9)*($BA$9-$D$9)))</f>
        <v>1.333891156823086</v>
      </c>
      <c r="BB89" s="51">
        <f>IF(BB55="","",BB55-(C55+(D55-C55)/($D$9-$C$9)*($BB$9-$C$9)))</f>
        <v>1.3420642464041341</v>
      </c>
      <c r="BC89" s="47">
        <f>IF(BC55="","",BC55-(D55+(E55-D55)/($E$9-$D$9)*($BC$9-$D$9)))</f>
        <v>1.8012832961897836</v>
      </c>
      <c r="BD89" s="51" t="str">
        <f>IF(BD55="","",BD55-(F55+(G55-F55)/($G$9-$F$9)*($BD$9-$F$9)))</f>
        <v/>
      </c>
      <c r="BE89" s="51" t="str">
        <f>IF(BE55="","",BE55-(H55+(I55-H55)/($I$9-$H$9)*($BE$9-$H$9)))</f>
        <v/>
      </c>
    </row>
    <row r="90" spans="2:57" x14ac:dyDescent="0.25">
      <c r="B90" s="3"/>
      <c r="L90" s="1">
        <f>A28</f>
        <v>40813</v>
      </c>
      <c r="M90" s="45">
        <f>IF(M56="","",M56-(D56+(E56-D56)/($E$9-$D$9)*($M$9-$D$9)))</f>
        <v>1.7976346222538426</v>
      </c>
      <c r="N90" s="45">
        <f>IF(N56="","",N56-(D56+(E56-D56)/($E$9-$D$9)*($N$9-$D$9)))</f>
        <v>1.9618561311461873</v>
      </c>
      <c r="O90" s="51">
        <f>IF(O56="","",O56-(D56+(E56-D56)/($E$9-$D$9)*($O$9-$D$9)))</f>
        <v>1.8944526733846101</v>
      </c>
      <c r="P90" s="45" t="str">
        <f>IF(P56="","",P56-(D56+(E56-D56)/($E$9-$D$9)*($P$9-$D$9)))</f>
        <v/>
      </c>
      <c r="Q90" s="51" t="str">
        <f>IF(Q56="","",Q56-(F56+(G56-F56)/($G$9-$F$9)*($Q$9-$F$9)))</f>
        <v/>
      </c>
      <c r="R90" s="47">
        <f>IF(R56="","",R56-(C56+(D56-C56)/($D$9-$C$9)*($R$9-$C$9)))</f>
        <v>1.5556747785068472</v>
      </c>
      <c r="S90" s="45">
        <f>IF(S56="","",S56-(D56+(E56-D56)/($E$9-$D$9)*($S$9-$D$9)))</f>
        <v>1.7681689977307928</v>
      </c>
      <c r="T90" s="51">
        <f>IF(T56="","",T56-(D56+(E56-D56)/($E$9-$D$9)*($T$9-$D$9)))</f>
        <v>1.817775101976927</v>
      </c>
      <c r="U90" s="47" t="str">
        <f>IF(U56="","",U56-(F56+(G56-F56)/($G$9-$F$9)*($U$9-$F$9)))</f>
        <v/>
      </c>
      <c r="V90" s="47">
        <f>IF(V56="","",V56-(F56+(H56-F56)/($H$9-$F$9)*($V$9-$F$9)))</f>
        <v>1.6549125180050348</v>
      </c>
      <c r="W90" s="51" t="str">
        <f>IF(W56="","",W56-(H56+(I56-H56)/($I$9-$H$9)*($W$9-$H$9)))</f>
        <v/>
      </c>
      <c r="X90" s="46" t="str">
        <f>IF(X56="","",X56-(C56+(D56-C56)/($D$9-$C$9)*($X$9-$C$9)))</f>
        <v/>
      </c>
      <c r="Y90" s="51">
        <f>IF(Y56="","",Y56-(D56+(E56-D56)/($E$9-$D$9)*($Y$9-$D$9)))</f>
        <v>1.7713554801000342</v>
      </c>
      <c r="Z90" s="51" t="str">
        <f>IF(Z56="","",Z56-(E56+(F56-E56)/($F$9-$E$9)*($Z$9-$E$9)))</f>
        <v/>
      </c>
      <c r="AA90" s="51">
        <f>IF(AA56="","",AA56-(F56+(H56-F56)/($H$9-$F$9)*($AA$9-$F$9)))</f>
        <v>1.6946859920454802</v>
      </c>
      <c r="AB90" s="46" t="str">
        <f>IF(AB56="","",AB56-(H56+(I56-H56)/($I$9-$H$9)*($AB$9-$H$9)))</f>
        <v/>
      </c>
      <c r="AC90" s="51">
        <f>IF(AC56="","",AC56-(C56+(D56-C56)/($D$9-$C$9)*($AC$9-$C$9)))</f>
        <v>1.7971760991369785</v>
      </c>
      <c r="AD90" s="51" t="str">
        <f>IF(AD56="","",AD56-(C56+(D56-C56)/($D$9-$C$9)*($AD$9-$C$9)))</f>
        <v/>
      </c>
      <c r="AE90" s="51" t="str">
        <f>IF(AE56="","",AE56-(G56+(H56-G56)/($H$9-$G$9)*($AE$9-$G$9)))</f>
        <v/>
      </c>
      <c r="AF90" s="51" t="str">
        <f>IF(AF56="","",AF56-(H56+(I56-H56)/($I$9-$H$9)*($AF$9-$H$9)))</f>
        <v/>
      </c>
      <c r="AG90" s="51">
        <f>IF(AG56="","",AG56-(C56+(D56-C56)/($D$9-$C$9)*($AG$9-$C$9)))</f>
        <v>1.8193851569691928</v>
      </c>
      <c r="AH90" s="51">
        <f>IF(AH56="","",AH56-(D56+(E56-D56)/($E$9-$D$9)*($AH$9-$D$9)))</f>
        <v>2.3061279993231145</v>
      </c>
      <c r="AI90" s="51" t="str">
        <f>IF(AI56="","",AI56-(E56+(F56-E56)/($F$9-$E$9)*($AI$9-$E$9)))</f>
        <v/>
      </c>
      <c r="AJ90" s="46" t="str">
        <f>IF(AJ56="","",AJ56-(G56+(H56-G56)/($H$9-$G$9)*($AJ$9-$G$9)))</f>
        <v/>
      </c>
      <c r="AK90" s="51">
        <f>IF(AK56="","",AK56-(B56+(C56-B56)/($C$9-$B$9)*($AK$9-$B$9)))</f>
        <v>1.9446152768617067</v>
      </c>
      <c r="AL90" s="46">
        <f>IF(AL56="","",AL56-(D56+(E56-D56)/($E$9-$D$9)*($AL$9-$D$9)))</f>
        <v>2.0386330492307896</v>
      </c>
      <c r="AM90" s="51">
        <f>IF(AM56="","",AM56-(D56+(E56-D56)/($E$9-$D$9)*($AM$9-$D$9)))</f>
        <v>2.0761557957000409</v>
      </c>
      <c r="AN90" s="51" t="str">
        <f>IF(AN56="","",AN56-(E56+(F56-E56)/($F$9-$E$9)*($AN$9-$E$9)))</f>
        <v/>
      </c>
      <c r="AO90" s="46">
        <f>IF(AO56="","",AO56-(D56+(E56-D56)/($E$9-$D$9)*($AO$9-$D$9)))</f>
        <v>1.3896664655077142</v>
      </c>
      <c r="AP90" s="51">
        <f>IF(AP56="","",AP56-(F56+(H56-F56)/($H$9-$F$9)*($AP$9-$F$9)))</f>
        <v>1.3921044263888671</v>
      </c>
      <c r="AQ90" s="46">
        <f>IF(AQ56="","",AQ56-(F56+(H56-F56)/($H$9-$F$9)*($AQ$9-$F$9)))</f>
        <v>1.4074682271969605</v>
      </c>
      <c r="AR90" s="51">
        <f>IF(AR56="","",AR56-(B56+(C56-B56)/($C$9-$B$9)*($AR$9-$B$9)))</f>
        <v>1.9780564960106313</v>
      </c>
      <c r="AS90" s="45" t="str">
        <f>IF(AS56="","",AS56-(D56+(E56-D56)/($E$9-$D$9)*($AS$9-$D$9)))</f>
        <v/>
      </c>
      <c r="AT90" s="45" t="str">
        <f>IF(AT56="","",AT56-(D56+(E56-D56)/($E$9-$D$9)*($AT$9-$D$9)))</f>
        <v/>
      </c>
      <c r="AU90" s="51">
        <f>IF(AU56="","",AU56-(D56+(E56-D56)/($E$9-$D$9)*($AU$9-$D$9)))</f>
        <v>2.1544013253923264</v>
      </c>
      <c r="AV90" s="47" t="str">
        <f>IF(AV56="","",AV56-(F56+(G56-F56)/($G$9-$F$9)*($AV$9-$F$9)))</f>
        <v/>
      </c>
      <c r="AW90" s="51">
        <f>IF(AW56="","",AW56-(C56+(D56-C56)/($D$9-$C$9)*($AW$9-$C$9)))</f>
        <v>1.5774725800958804</v>
      </c>
      <c r="AX90" s="46">
        <f>IF(AX56="","",AX56-(D56+(E56-D56)/($E$9-$D$9)*($AX$9-$D$9)))</f>
        <v>1.8677906538769338</v>
      </c>
      <c r="AY90" s="51">
        <f>IF(AY56="","",AY56-(C56+(D56-C56)/($D$9-$C$9)*($AY$9-$C$9)))</f>
        <v>1.2513532883938514</v>
      </c>
      <c r="AZ90" s="46">
        <f>IF(AZ56="","",AZ56-(C56+(D56-C56)/($D$9-$C$9)*($AZ$9-$C$9)))</f>
        <v>1.3247303196369882</v>
      </c>
      <c r="BA90" s="51">
        <f>IF(BA56="","",BA56-(D56+(E56-D56)/($E$9-$D$9)*($BA$9-$D$9)))</f>
        <v>1.4013600599769203</v>
      </c>
      <c r="BB90" s="51">
        <f>IF(BB56="","",BB56-(C56+(D56-C56)/($D$9-$C$9)*($BB$9-$C$9)))</f>
        <v>1.4130463867808434</v>
      </c>
      <c r="BC90" s="47">
        <f>IF(BC56="","",BC56-(D56+(E56-D56)/($E$9-$D$9)*($BC$9-$D$9)))</f>
        <v>1.8614602086769358</v>
      </c>
      <c r="BD90" s="51" t="str">
        <f>IF(BD56="","",BD56-(F56+(G56-F56)/($G$9-$F$9)*($BD$9-$F$9)))</f>
        <v/>
      </c>
      <c r="BE90" s="51" t="str">
        <f>IF(BE56="","",BE56-(H56+(I56-H56)/($I$9-$H$9)*($BE$9-$H$9)))</f>
        <v/>
      </c>
    </row>
    <row r="91" spans="2:57" x14ac:dyDescent="0.25">
      <c r="B91" s="3"/>
      <c r="L91" s="1">
        <f>A29</f>
        <v>40814</v>
      </c>
      <c r="M91" s="45">
        <f>IF(M57="","",M57-(D57+(E57-D57)/($E$9-$D$9)*($M$9-$D$9)))</f>
        <v>1.7321574754000215</v>
      </c>
      <c r="N91" s="45">
        <f>IF(N57="","",N57-(D57+(E57-D57)/($E$9-$D$9)*($N$9-$D$9)))</f>
        <v>1.8897156372000188</v>
      </c>
      <c r="O91" s="51">
        <f>IF(O57="","",O57-(D57+(E57-D57)/($E$9-$D$9)*($O$9-$D$9)))</f>
        <v>1.8248818545000129</v>
      </c>
      <c r="P91" s="45" t="str">
        <f>IF(P57="","",P57-(D57+(E57-D57)/($E$9-$D$9)*($P$9-$D$9)))</f>
        <v/>
      </c>
      <c r="Q91" s="51" t="str">
        <f>IF(Q57="","",Q57-(F57+(G57-F57)/($G$9-$F$9)*($Q$9-$F$9)))</f>
        <v/>
      </c>
      <c r="R91" s="47">
        <f>IF(R57="","",R57-(C57+(D57-C57)/($D$9-$C$9)*($R$9-$C$9)))</f>
        <v>1.4879688621643927</v>
      </c>
      <c r="S91" s="45">
        <f>IF(S57="","",S57-(D57+(E57-D57)/($E$9-$D$9)*($S$9-$D$9)))</f>
        <v>1.7050775840000085</v>
      </c>
      <c r="T91" s="51">
        <f>IF(T57="","",T57-(D57+(E57-D57)/($E$9-$D$9)*($T$9-$D$9)))</f>
        <v>1.7536823495999982</v>
      </c>
      <c r="U91" s="47" t="str">
        <f>IF(U57="","",U57-(F57+(G57-F57)/($G$9-$F$9)*($U$9-$F$9)))</f>
        <v/>
      </c>
      <c r="V91" s="47">
        <f>IF(V57="","",V57-(F57+(H57-F57)/($H$9-$F$9)*($V$9-$F$9)))</f>
        <v>1.5964209450757645</v>
      </c>
      <c r="W91" s="51" t="str">
        <f>IF(W57="","",W57-(H57+(I57-H57)/($I$9-$H$9)*($W$9-$H$9)))</f>
        <v/>
      </c>
      <c r="X91" s="46" t="str">
        <f>IF(X57="","",X57-(C57+(D57-C57)/($D$9-$C$9)*($X$9-$C$9)))</f>
        <v/>
      </c>
      <c r="Y91" s="51">
        <f>IF(Y57="","",Y57-(D57+(E57-D57)/($E$9-$D$9)*($Y$9-$D$9)))</f>
        <v>1.7081512314000324</v>
      </c>
      <c r="Z91" s="51" t="str">
        <f>IF(Z57="","",Z57-(E57+(F57-E57)/($F$9-$E$9)*($Z$9-$E$9)))</f>
        <v/>
      </c>
      <c r="AA91" s="51">
        <f>IF(AA57="","",AA57-(F57+(H57-F57)/($H$9-$F$9)*($AA$9-$F$9)))</f>
        <v>1.6334577231818281</v>
      </c>
      <c r="AB91" s="46" t="str">
        <f>IF(AB57="","",AB57-(H57+(I57-H57)/($I$9-$H$9)*($AB$9-$H$9)))</f>
        <v/>
      </c>
      <c r="AC91" s="51">
        <f>IF(AC57="","",AC57-(C57+(D57-C57)/($D$9-$C$9)*($AC$9-$C$9)))</f>
        <v>1.7315574652876915</v>
      </c>
      <c r="AD91" s="51" t="str">
        <f>IF(AD57="","",AD57-(C57+(D57-C57)/($D$9-$C$9)*($AD$9-$C$9)))</f>
        <v/>
      </c>
      <c r="AE91" s="51" t="str">
        <f>IF(AE57="","",AE57-(G57+(H57-G57)/($H$9-$G$9)*($AE$9-$G$9)))</f>
        <v/>
      </c>
      <c r="AF91" s="51" t="str">
        <f>IF(AF57="","",AF57-(H57+(I57-H57)/($I$9-$H$9)*($AF$9-$H$9)))</f>
        <v/>
      </c>
      <c r="AG91" s="51">
        <f>IF(AG57="","",AG57-(C57+(D57-C57)/($D$9-$C$9)*($AG$9-$C$9)))</f>
        <v>1.7595516647603153</v>
      </c>
      <c r="AH91" s="51">
        <f>IF(AH57="","",AH57-(D57+(E57-D57)/($E$9-$D$9)*($AH$9-$D$9)))</f>
        <v>2.2294951386000355</v>
      </c>
      <c r="AI91" s="51" t="str">
        <f>IF(AI57="","",AI57-(E57+(F57-E57)/($F$9-$E$9)*($AI$9-$E$9)))</f>
        <v/>
      </c>
      <c r="AJ91" s="46" t="str">
        <f>IF(AJ57="","",AJ57-(G57+(H57-G57)/($H$9-$G$9)*($AJ$9-$G$9)))</f>
        <v/>
      </c>
      <c r="AK91" s="51">
        <f>IF(AK57="","",AK57-(B57+(C57-B57)/($C$9-$B$9)*($AK$9-$B$9)))</f>
        <v>1.8936154507350298</v>
      </c>
      <c r="AL91" s="46">
        <f>IF(AL57="","",AL57-(D57+(E57-D57)/($E$9-$D$9)*($AL$9-$D$9)))</f>
        <v>1.9779266899999923</v>
      </c>
      <c r="AM91" s="51">
        <f>IF(AM57="","",AM57-(D57+(E57-D57)/($E$9-$D$9)*($AM$9-$D$9)))</f>
        <v>2.0058641298000346</v>
      </c>
      <c r="AN91" s="51" t="str">
        <f>IF(AN57="","",AN57-(E57+(F57-E57)/($F$9-$E$9)*($AN$9-$E$9)))</f>
        <v/>
      </c>
      <c r="AO91" s="46">
        <f>IF(AO57="","",AO57-(D57+(E57-D57)/($E$9-$D$9)*($AO$9-$D$9)))</f>
        <v>1.3012442373000277</v>
      </c>
      <c r="AP91" s="51">
        <f>IF(AP57="","",AP57-(F57+(H57-F57)/($H$9-$F$9)*($AP$9-$F$9)))</f>
        <v>1.3136786508333271</v>
      </c>
      <c r="AQ91" s="46">
        <f>IF(AQ57="","",AQ57-(F57+(H57-F57)/($H$9-$F$9)*($AQ$9-$F$9)))</f>
        <v>1.3305298379545603</v>
      </c>
      <c r="AR91" s="51">
        <f>IF(AR57="","",AR57-(B57+(C57-B57)/($C$9-$B$9)*($AR$9-$B$9)))</f>
        <v>1.9331822211847425</v>
      </c>
      <c r="AS91" s="45" t="str">
        <f>IF(AS57="","",AS57-(D57+(E57-D57)/($E$9-$D$9)*($AS$9-$D$9)))</f>
        <v/>
      </c>
      <c r="AT91" s="45" t="str">
        <f>IF(AT57="","",AT57-(D57+(E57-D57)/($E$9-$D$9)*($AT$9-$D$9)))</f>
        <v/>
      </c>
      <c r="AU91" s="51">
        <f>IF(AU57="","",AU57-(D57+(E57-D57)/($E$9-$D$9)*($AU$9-$D$9)))</f>
        <v>2.0870969002999895</v>
      </c>
      <c r="AV91" s="47" t="str">
        <f>IF(AV57="","",AV57-(F57+(G57-F57)/($G$9-$F$9)*($AV$9-$F$9)))</f>
        <v/>
      </c>
      <c r="AW91" s="51">
        <f>IF(AW57="","",AW57-(C57+(D57-C57)/($D$9-$C$9)*($AW$9-$C$9)))</f>
        <v>1.5199099983013991</v>
      </c>
      <c r="AX91" s="46">
        <f>IF(AX57="","",AX57-(D57+(E57-D57)/($E$9-$D$9)*($AX$9-$D$9)))</f>
        <v>1.8205766762000204</v>
      </c>
      <c r="AY91" s="51">
        <f>IF(AY57="","",AY57-(C57+(D57-C57)/($D$9-$C$9)*($AY$9-$C$9)))</f>
        <v>1.1855905709520971</v>
      </c>
      <c r="AZ91" s="46">
        <f>IF(AZ57="","",AZ57-(C57+(D57-C57)/($D$9-$C$9)*($AZ$9-$C$9)))</f>
        <v>1.2964068317876816</v>
      </c>
      <c r="BA91" s="51">
        <f>IF(BA57="","",BA57-(D57+(E57-D57)/($E$9-$D$9)*($BA$9-$D$9)))</f>
        <v>1.3363406241000115</v>
      </c>
      <c r="BB91" s="51">
        <f>IF(BB57="","",BB57-(C57+(D57-C57)/($D$9-$C$9)*($BB$9-$C$9)))</f>
        <v>1.3509295027397523</v>
      </c>
      <c r="BC91" s="47">
        <f>IF(BC57="","",BC57-(D57+(E57-D57)/($E$9-$D$9)*($BC$9-$D$9)))</f>
        <v>1.7943230808999839</v>
      </c>
      <c r="BD91" s="51" t="str">
        <f>IF(BD57="","",BD57-(F57+(G57-F57)/($G$9-$F$9)*($BD$9-$F$9)))</f>
        <v/>
      </c>
      <c r="BE91" s="51" t="str">
        <f>IF(BE57="","",BE57-(H57+(I57-H57)/($I$9-$H$9)*($BE$9-$H$9)))</f>
        <v/>
      </c>
    </row>
    <row r="92" spans="2:57" x14ac:dyDescent="0.25">
      <c r="B92" s="3"/>
      <c r="L92" s="1">
        <f>A30</f>
        <v>40815</v>
      </c>
      <c r="M92" s="45">
        <f>IF(M58="","",M58-(D58+(E58-D58)/($E$9-$D$9)*($M$9-$D$9)))</f>
        <v>1.7197491909410569</v>
      </c>
      <c r="N92" s="45">
        <f>IF(N58="","",N58-(D58+(E58-D58)/($E$9-$D$9)*($N$9-$D$9)))</f>
        <v>1.8775304780923276</v>
      </c>
      <c r="O92" s="51">
        <f>IF(O58="","",O58-(D58+(E58-D58)/($E$9-$D$9)*($O$9-$D$9)))</f>
        <v>1.8102647889359136</v>
      </c>
      <c r="P92" s="45" t="str">
        <f>IF(P58="","",P58-(D58+(E58-D58)/($E$9-$D$9)*($P$9-$D$9)))</f>
        <v/>
      </c>
      <c r="Q92" s="51" t="str">
        <f>IF(Q58="","",Q58-(F58+(G58-F58)/($G$9-$F$9)*($Q$9-$F$9)))</f>
        <v/>
      </c>
      <c r="R92" s="47">
        <f>IF(R58="","",R58-(C58+(D58-C58)/($D$9-$C$9)*($R$9-$C$9)))</f>
        <v>1.4658098500205439</v>
      </c>
      <c r="S92" s="45">
        <f>IF(S58="","",S58-(D58+(E58-D58)/($E$9-$D$9)*($S$9-$D$9)))</f>
        <v>1.6925090697948657</v>
      </c>
      <c r="T92" s="51">
        <f>IF(T58="","",T58-(D58+(E58-D58)/($E$9-$D$9)*($T$9-$D$9)))</f>
        <v>1.7262256933538347</v>
      </c>
      <c r="U92" s="47" t="str">
        <f>IF(U58="","",U58-(F58+(G58-F58)/($G$9-$F$9)*($U$9-$F$9)))</f>
        <v/>
      </c>
      <c r="V92" s="47">
        <f>IF(V58="","",V58-(F58+(H58-F58)/($H$9-$F$9)*($V$9-$F$9)))</f>
        <v>1.5728569814456863</v>
      </c>
      <c r="W92" s="51" t="str">
        <f>IF(W58="","",W58-(H58+(I58-H58)/($I$9-$H$9)*($W$9-$H$9)))</f>
        <v/>
      </c>
      <c r="X92" s="46" t="str">
        <f>IF(X58="","",X58-(C58+(D58-C58)/($D$9-$C$9)*($X$9-$C$9)))</f>
        <v/>
      </c>
      <c r="Y92" s="51">
        <f>IF(Y58="","",Y58-(D58+(E58-D58)/($E$9-$D$9)*($Y$9-$D$9)))</f>
        <v>1.6872058573000377</v>
      </c>
      <c r="Z92" s="51" t="str">
        <f>IF(Z58="","",Z58-(E58+(F58-E58)/($F$9-$E$9)*($Z$9-$E$9)))</f>
        <v/>
      </c>
      <c r="AA92" s="51">
        <f>IF(AA58="","",AA58-(F58+(H58-F58)/($H$9-$F$9)*($AA$9-$F$9)))</f>
        <v>1.6220713195738519</v>
      </c>
      <c r="AB92" s="46" t="str">
        <f>IF(AB58="","",AB58-(H58+(I58-H58)/($I$9-$H$9)*($AB$9-$H$9)))</f>
        <v/>
      </c>
      <c r="AC92" s="51">
        <f>IF(AC58="","",AC58-(C58+(D58-C58)/($D$9-$C$9)*($AC$9-$C$9)))</f>
        <v>1.7401740464109854</v>
      </c>
      <c r="AD92" s="51" t="str">
        <f>IF(AD58="","",AD58-(C58+(D58-C58)/($D$9-$C$9)*($AD$9-$C$9)))</f>
        <v/>
      </c>
      <c r="AE92" s="51" t="str">
        <f>IF(AE58="","",AE58-(G58+(H58-G58)/($H$9-$G$9)*($AE$9-$G$9)))</f>
        <v/>
      </c>
      <c r="AF92" s="51" t="str">
        <f>IF(AF58="","",AF58-(H58+(I58-H58)/($I$9-$H$9)*($AF$9-$H$9)))</f>
        <v/>
      </c>
      <c r="AG92" s="51">
        <f>IF(AG58="","",AG58-(C58+(D58-C58)/($D$9-$C$9)*($AG$9-$C$9)))</f>
        <v>1.7487838046575459</v>
      </c>
      <c r="AH92" s="51">
        <f>IF(AH58="","",AH58-(D58+(E58-D58)/($E$9-$D$9)*($AH$9-$D$9)))</f>
        <v>2.2245101365461823</v>
      </c>
      <c r="AI92" s="51" t="str">
        <f>IF(AI58="","",AI58-(E58+(F58-E58)/($F$9-$E$9)*($AI$9-$E$9)))</f>
        <v/>
      </c>
      <c r="AJ92" s="46" t="str">
        <f>IF(AJ58="","",AJ58-(G58+(H58-G58)/($H$9-$G$9)*($AJ$9-$G$9)))</f>
        <v/>
      </c>
      <c r="AK92" s="51">
        <f>IF(AK58="","",AK58-(B58+(C58-B58)/($C$9-$B$9)*($AK$9-$B$9)))</f>
        <v>1.8643437786073647</v>
      </c>
      <c r="AL92" s="46">
        <f>IF(AL58="","",AL58-(D58+(E58-D58)/($E$9-$D$9)*($AL$9-$D$9)))</f>
        <v>1.965712218461571</v>
      </c>
      <c r="AM92" s="51">
        <f>IF(AM58="","",AM58-(D58+(E58-D58)/($E$9-$D$9)*($AM$9-$D$9)))</f>
        <v>1.9812282086000224</v>
      </c>
      <c r="AN92" s="51" t="str">
        <f>IF(AN58="","",AN58-(E58+(F58-E58)/($F$9-$E$9)*($AN$9-$E$9)))</f>
        <v/>
      </c>
      <c r="AO92" s="46">
        <f>IF(AO58="","",AO58-(D58+(E58-D58)/($E$9-$D$9)*($AO$9-$D$9)))</f>
        <v>1.2812617382154095</v>
      </c>
      <c r="AP92" s="51">
        <f>IF(AP58="","",AP58-(F58+(H58-F58)/($H$9-$F$9)*($AP$9-$F$9)))</f>
        <v>1.3073701288194322</v>
      </c>
      <c r="AQ92" s="46">
        <f>IF(AQ58="","",AQ58-(F58+(H58-F58)/($H$9-$F$9)*($AQ$9-$F$9)))</f>
        <v>1.3165112816950728</v>
      </c>
      <c r="AR92" s="51">
        <f>IF(AR58="","",AR58-(B58+(C58-B58)/($C$9-$B$9)*($AR$9-$B$9)))</f>
        <v>1.9061824603868178</v>
      </c>
      <c r="AS92" s="45" t="str">
        <f>IF(AS58="","",AS58-(D58+(E58-D58)/($E$9-$D$9)*($AS$9-$D$9)))</f>
        <v/>
      </c>
      <c r="AT92" s="45" t="str">
        <f>IF(AT58="","",AT58-(D58+(E58-D58)/($E$9-$D$9)*($AT$9-$D$9)))</f>
        <v/>
      </c>
      <c r="AU92" s="51">
        <f>IF(AU58="","",AU58-(D58+(E58-D58)/($E$9-$D$9)*($AU$9-$D$9)))</f>
        <v>2.0784432674846132</v>
      </c>
      <c r="AV92" s="47" t="str">
        <f>IF(AV58="","",AV58-(F58+(G58-F58)/($G$9-$F$9)*($AV$9-$F$9)))</f>
        <v/>
      </c>
      <c r="AW92" s="51">
        <f>IF(AW58="","",AW58-(C58+(D58-C58)/($D$9-$C$9)*($AW$9-$C$9)))</f>
        <v>1.5003362567876928</v>
      </c>
      <c r="AX92" s="46">
        <f>IF(AX58="","",AX58-(D58+(E58-D58)/($E$9-$D$9)*($AX$9-$D$9)))</f>
        <v>1.7845704303871996</v>
      </c>
      <c r="AY92" s="51">
        <f>IF(AY58="","",AY58-(C58+(D58-C58)/($D$9-$C$9)*($AY$9-$C$9)))</f>
        <v>1.1915592569314883</v>
      </c>
      <c r="AZ92" s="46">
        <f>IF(AZ58="","",AZ58-(C58+(D58-C58)/($D$9-$C$9)*($AZ$9-$C$9)))</f>
        <v>1.2804977359109464</v>
      </c>
      <c r="BA92" s="51">
        <f>IF(BA58="","",BA58-(D58+(E58-D58)/($E$9-$D$9)*($BA$9-$D$9)))</f>
        <v>1.3250921073538637</v>
      </c>
      <c r="BB92" s="51">
        <f>IF(BB58="","",BB58-(C58+(D58-C58)/($D$9-$C$9)*($BB$9-$C$9)))</f>
        <v>1.3359536628424857</v>
      </c>
      <c r="BC92" s="47">
        <f>IF(BC58="","",BC58-(D58+(E58-D58)/($E$9-$D$9)*($BC$9-$D$9)))</f>
        <v>1.7756433132871812</v>
      </c>
      <c r="BD92" s="51" t="str">
        <f>IF(BD58="","",BD58-(F58+(G58-F58)/($G$9-$F$9)*($BD$9-$F$9)))</f>
        <v/>
      </c>
      <c r="BE92" s="51" t="str">
        <f>IF(BE58="","",BE58-(H58+(I58-H58)/($I$9-$H$9)*($BE$9-$H$9)))</f>
        <v/>
      </c>
    </row>
    <row r="93" spans="2:57" x14ac:dyDescent="0.25">
      <c r="B93" s="3"/>
      <c r="L93" s="1">
        <f>A31</f>
        <v>40816</v>
      </c>
      <c r="M93" s="45">
        <f>IF(M59="","",M59-(D59+(E59-D59)/($E$9-$D$9)*($M$9-$D$9)))</f>
        <v>1.6870217201051543</v>
      </c>
      <c r="N93" s="45">
        <f>IF(N59="","",N59-(D59+(E59-D59)/($E$9-$D$9)*($N$9-$D$9)))</f>
        <v>1.8561873576615318</v>
      </c>
      <c r="O93" s="51">
        <f>IF(O59="","",O59-(D59+(E59-D59)/($E$9-$D$9)*($O$9-$D$9)))</f>
        <v>1.7682778791794957</v>
      </c>
      <c r="P93" s="45" t="str">
        <f>IF(P59="","",P59-(D59+(E59-D59)/($E$9-$D$9)*($P$9-$D$9)))</f>
        <v/>
      </c>
      <c r="Q93" s="51" t="str">
        <f>IF(Q59="","",Q59-(F59+(G59-F59)/($G$9-$F$9)*($Q$9-$F$9)))</f>
        <v/>
      </c>
      <c r="R93" s="47">
        <f>IF(R59="","",R59-(C59+(D59-C59)/($D$9-$C$9)*($R$9-$C$9)))</f>
        <v>1.4404438581575132</v>
      </c>
      <c r="S93" s="45">
        <f>IF(S59="","",S59-(D59+(E59-D59)/($E$9-$D$9)*($S$9-$D$9)))</f>
        <v>1.6518023229743695</v>
      </c>
      <c r="T93" s="51">
        <f>IF(T59="","",T59-(D59+(E59-D59)/($E$9-$D$9)*($T$9-$D$9)))</f>
        <v>1.6937847763692124</v>
      </c>
      <c r="U93" s="47" t="str">
        <f>IF(U59="","",U59-(F59+(G59-F59)/($G$9-$F$9)*($U$9-$F$9)))</f>
        <v/>
      </c>
      <c r="V93" s="47">
        <f>IF(V59="","",V59-(F59+(H59-F59)/($H$9-$F$9)*($V$9-$F$9)))</f>
        <v>1.5564174457070621</v>
      </c>
      <c r="W93" s="51" t="str">
        <f>IF(W59="","",W59-(H59+(I59-H59)/($I$9-$H$9)*($W$9-$H$9)))</f>
        <v/>
      </c>
      <c r="X93" s="46" t="str">
        <f>IF(X59="","",X59-(C59+(D59-C59)/($D$9-$C$9)*($X$9-$C$9)))</f>
        <v/>
      </c>
      <c r="Y93" s="51">
        <f>IF(Y59="","",Y59-(D59+(E59-D59)/($E$9-$D$9)*($Y$9-$D$9)))</f>
        <v>1.6592958179000101</v>
      </c>
      <c r="Z93" s="51" t="str">
        <f>IF(Z59="","",Z59-(E59+(F59-E59)/($F$9-$E$9)*($Z$9-$E$9)))</f>
        <v/>
      </c>
      <c r="AA93" s="51">
        <f>IF(AA59="","",AA59-(F59+(H59-F59)/($H$9-$F$9)*($AA$9-$F$9)))</f>
        <v>1.6113183176136454</v>
      </c>
      <c r="AB93" s="46" t="str">
        <f>IF(AB59="","",AB59-(H59+(I59-H59)/($I$9-$H$9)*($AB$9-$H$9)))</f>
        <v/>
      </c>
      <c r="AC93" s="51">
        <f>IF(AC59="","",AC59-(C59+(D59-C59)/($D$9-$C$9)*($AC$9-$C$9)))</f>
        <v>1.6873529726506837</v>
      </c>
      <c r="AD93" s="51" t="str">
        <f>IF(AD59="","",AD59-(C59+(D59-C59)/($D$9-$C$9)*($AD$9-$C$9)))</f>
        <v/>
      </c>
      <c r="AE93" s="51" t="str">
        <f>IF(AE59="","",AE59-(G59+(H59-G59)/($H$9-$G$9)*($AE$9-$G$9)))</f>
        <v/>
      </c>
      <c r="AF93" s="51" t="str">
        <f>IF(AF59="","",AF59-(H59+(I59-H59)/($I$9-$H$9)*($AF$9-$H$9)))</f>
        <v/>
      </c>
      <c r="AG93" s="51">
        <f>IF(AG59="","",AG59-(C59+(D59-C59)/($D$9-$C$9)*($AG$9-$C$9)))</f>
        <v>1.7186785365410668</v>
      </c>
      <c r="AH93" s="51">
        <f>IF(AH59="","",AH59-(D59+(E59-D59)/($E$9-$D$9)*($AH$9-$D$9)))</f>
        <v>2.1875421763307923</v>
      </c>
      <c r="AI93" s="51" t="str">
        <f>IF(AI59="","",AI59-(E59+(F59-E59)/($F$9-$E$9)*($AI$9-$E$9)))</f>
        <v/>
      </c>
      <c r="AJ93" s="46" t="str">
        <f>IF(AJ59="","",AJ59-(G59+(H59-G59)/($H$9-$G$9)*($AJ$9-$G$9)))</f>
        <v/>
      </c>
      <c r="AK93" s="51">
        <f>IF(AK59="","",AK59-(B59+(C59-B59)/($C$9-$B$9)*($AK$9-$B$9)))</f>
        <v>1.8620569393181601</v>
      </c>
      <c r="AL93" s="46">
        <f>IF(AL59="","",AL59-(D59+(E59-D59)/($E$9-$D$9)*($AL$9-$D$9)))</f>
        <v>1.9277014598077127</v>
      </c>
      <c r="AM93" s="51">
        <f>IF(AM59="","",AM59-(D59+(E59-D59)/($E$9-$D$9)*($AM$9-$D$9)))</f>
        <v>1.9405106528000218</v>
      </c>
      <c r="AN93" s="51" t="str">
        <f>IF(AN59="","",AN59-(E59+(F59-E59)/($F$9-$E$9)*($AN$9-$E$9)))</f>
        <v/>
      </c>
      <c r="AO93" s="46">
        <f>IF(AO59="","",AO59-(D59+(E59-D59)/($E$9-$D$9)*($AO$9-$D$9)))</f>
        <v>1.2320356558769343</v>
      </c>
      <c r="AP93" s="51">
        <f>IF(AP59="","",AP59-(F59+(H59-F59)/($H$9-$F$9)*($AP$9-$F$9)))</f>
        <v>1.2649673194444677</v>
      </c>
      <c r="AQ93" s="46">
        <f>IF(AQ59="","",AQ59-(F59+(H59-F59)/($H$9-$F$9)*($AQ$9-$F$9)))</f>
        <v>1.243473351325763</v>
      </c>
      <c r="AR93" s="51">
        <f>IF(AR59="","",AR59-(B59+(C59-B59)/($C$9-$B$9)*($AR$9-$B$9)))</f>
        <v>1.8999732847726905</v>
      </c>
      <c r="AS93" s="45" t="str">
        <f>IF(AS59="","",AS59-(D59+(E59-D59)/($E$9-$D$9)*($AS$9-$D$9)))</f>
        <v/>
      </c>
      <c r="AT93" s="45" t="str">
        <f>IF(AT59="","",AT59-(D59+(E59-D59)/($E$9-$D$9)*($AT$9-$D$9)))</f>
        <v/>
      </c>
      <c r="AU93" s="51">
        <f>IF(AU59="","",AU59-(D59+(E59-D59)/($E$9-$D$9)*($AU$9-$D$9)))</f>
        <v>2.023246097723074</v>
      </c>
      <c r="AV93" s="47" t="str">
        <f>IF(AV59="","",AV59-(F59+(G59-F59)/($G$9-$F$9)*($AV$9-$F$9)))</f>
        <v/>
      </c>
      <c r="AW93" s="51">
        <f>IF(AW59="","",AW59-(C59+(D59-C59)/($D$9-$C$9)*($AW$9-$C$9)))</f>
        <v>1.4637909047054625</v>
      </c>
      <c r="AX93" s="46">
        <f>IF(AX59="","",AX59-(D59+(E59-D59)/($E$9-$D$9)*($AX$9-$D$9)))</f>
        <v>1.7465820481359118</v>
      </c>
      <c r="AY93" s="51">
        <f>IF(AY59="","",AY59-(C59+(D59-C59)/($D$9-$C$9)*($AY$9-$C$9)))</f>
        <v>1.1620614093082047</v>
      </c>
      <c r="AZ93" s="46">
        <f>IF(AZ59="","",AZ59-(C59+(D59-C59)/($D$9-$C$9)*($AZ$9-$C$9)))</f>
        <v>1.2409688966506889</v>
      </c>
      <c r="BA93" s="51">
        <f>IF(BA59="","",BA59-(D59+(E59-D59)/($E$9-$D$9)*($BA$9-$D$9)))</f>
        <v>1.2825277158692403</v>
      </c>
      <c r="BB93" s="51">
        <f>IF(BB59="","",BB59-(C59+(D59-C59)/($D$9-$C$9)*($BB$9-$C$9)))</f>
        <v>1.3013791109589183</v>
      </c>
      <c r="BC93" s="47">
        <f>IF(BC59="","",BC59-(D59+(E59-D59)/($E$9-$D$9)*($BC$9-$D$9)))</f>
        <v>1.734064927335893</v>
      </c>
      <c r="BD93" s="51" t="str">
        <f>IF(BD59="","",BD59-(F59+(G59-F59)/($G$9-$F$9)*($BD$9-$F$9)))</f>
        <v/>
      </c>
      <c r="BE93" s="51" t="str">
        <f>IF(BE59="","",BE59-(H59+(I59-H59)/($I$9-$H$9)*($BE$9-$H$9)))</f>
        <v/>
      </c>
    </row>
    <row r="94" spans="2:57" x14ac:dyDescent="0.25">
      <c r="B94" s="3"/>
      <c r="L94" s="1"/>
      <c r="M94" s="48" t="str">
        <f>IF(M60="","",M60-(D60+(E60-D60)/($E$9-$D$9)*($M$9-$D$9)))</f>
        <v/>
      </c>
      <c r="N94" s="48" t="str">
        <f>IF(N60="","",N60-(D60+(E60-D60)/($E$9-$D$9)*($N$9-$D$9)))</f>
        <v/>
      </c>
      <c r="O94" s="52" t="str">
        <f>IF(O60="","",O60-(D60+(E60-D60)/($E$9-$D$9)*($O$9-$D$9)))</f>
        <v/>
      </c>
      <c r="P94" s="48" t="str">
        <f>IF(P60="","",P60-(D60+(E60-D60)/($E$9-$D$9)*($P$9-$D$9)))</f>
        <v/>
      </c>
      <c r="Q94" s="52" t="str">
        <f>IF(Q60="","",Q60-(F60+(G60-F60)/($G$9-$F$9)*($Q$9-$F$9)))</f>
        <v/>
      </c>
      <c r="R94" s="50" t="str">
        <f>IF(R60="","",R60-(C60+(D60-C60)/($D$9-$C$9)*($R$9-$C$9)))</f>
        <v/>
      </c>
      <c r="S94" s="48" t="str">
        <f>IF(S60="","",S60-(D60+(E60-D60)/($E$9-$D$9)*($S$9-$D$9)))</f>
        <v/>
      </c>
      <c r="T94" s="52" t="str">
        <f>IF(T60="","",T60-(D60+(E60-D60)/($E$9-$D$9)*($T$9-$D$9)))</f>
        <v/>
      </c>
      <c r="U94" s="52" t="str">
        <f>IF(U60="","",U60-(F60+(G60-F60)/($G$9-$F$9)*($U$9-$F$9)))</f>
        <v/>
      </c>
      <c r="V94" s="52" t="str">
        <f>IF(V60="","",V60-(F60+(H60-F60)/($H$9-$F$9)*($V$9-$F$9)))</f>
        <v/>
      </c>
      <c r="W94" s="52" t="str">
        <f>IF(W60="","",W60-(H60+(I60-H60)/($I$9-$H$9)*($W$9-$H$9)))</f>
        <v/>
      </c>
      <c r="X94" s="50" t="str">
        <f>IF(X60="","",X60-(C60+(D60-C60)/($D$9-$C$9)*($X$9-$C$9)))</f>
        <v/>
      </c>
      <c r="Y94" s="52" t="str">
        <f>IF(Y60="","",Y60-(D60+(E60-D60)/($E$9-$D$9)*($Y$9-$D$9)))</f>
        <v/>
      </c>
      <c r="Z94" s="52"/>
      <c r="AA94" s="52" t="str">
        <f>IF(AA60="","",AA60-(F60+(H60-F60)/($H$9-$F$9)*($AA$9-$F$9)))</f>
        <v/>
      </c>
      <c r="AB94" s="52"/>
      <c r="AC94" s="52" t="str">
        <f>IF(AC60="","",AC60-(C60+(D60-C60)/($D$9-$C$9)*($AC$9-$C$9)))</f>
        <v/>
      </c>
      <c r="AD94" s="52" t="str">
        <f>IF(AD60="","",AD60-(C60+(D60-C60)/($D$9-$C$9)*($AD$9-$C$9)))</f>
        <v/>
      </c>
      <c r="AE94" s="52" t="str">
        <f>IF(AE60="","",AE60-(G60+(H60-G60)/($H$9-$G$9)*($AE$9-$G$9)))</f>
        <v/>
      </c>
      <c r="AF94" s="52" t="str">
        <f>IF(AF60="","",AF60-(H60+(I60-H60)/($I$9-$H$9)*($AF$9-$H$9)))</f>
        <v/>
      </c>
      <c r="AG94" s="52" t="str">
        <f>IF(AG60="","",AG60-(C60+(D60-C60)/($D$9-$C$9)*($AG$9-$C$9)))</f>
        <v/>
      </c>
      <c r="AH94" s="52" t="str">
        <f>IF(AH60="","",AH60-(D60+(E60-D60)/($E$9-$D$9)*($AH$9-$D$9)))</f>
        <v/>
      </c>
      <c r="AI94" s="52" t="str">
        <f>IF(AI60="","",AI60-(E60+(F60-E60)/($F$9-$E$9)*($AI$9-$E$9)))</f>
        <v/>
      </c>
      <c r="AJ94" s="48" t="str">
        <f>IF(AJ60="","",AJ60-(G60+(H60-G60)/($H$9-$G$9)*($AJ$9-$G$9)))</f>
        <v/>
      </c>
      <c r="AK94" s="52" t="str">
        <f>IF(AK60="","",AK60-(B60+(C60-B60)/($C$9-$B$9)*($AK$9-$B$9)))</f>
        <v/>
      </c>
      <c r="AL94" s="50" t="str">
        <f>IF(AL60="","",AL60-(D60+(E60-D60)/($E$9-$D$9)*($AL$9-$D$9)))</f>
        <v/>
      </c>
      <c r="AM94" s="52" t="str">
        <f>IF(AM60="","",AM60-(D60+(E60-D60)/($E$9-$D$9)*($AM$9-$D$9)))</f>
        <v/>
      </c>
      <c r="AN94" s="52" t="str">
        <f>IF(AN60="","",AN60-(E60+(F60-E60)/($F$9-$E$9)*($AN$9-$E$9)))</f>
        <v/>
      </c>
      <c r="AO94" s="50" t="str">
        <f>IF(AO60="","",AO60-(D60+(E60-D60)/($E$9-$D$9)*($AO$9-$D$9)))</f>
        <v/>
      </c>
      <c r="AP94" s="52" t="str">
        <f>IF(AP60="","",AP60-(F60+(H60-F60)/($H$9-$F$9)*($AP$9-$F$9)))</f>
        <v/>
      </c>
      <c r="AQ94" s="48" t="str">
        <f>IF(AQ60="","",AQ60-(F60+(H60-F60)/($H$9-$F$9)*($AQ$9-$F$9)))</f>
        <v/>
      </c>
      <c r="AR94" s="52" t="str">
        <f>IF(AR60="","",AR60-(B60+(C60-B60)/($C$9-$B$9)*($AR$9-$B$9)))</f>
        <v/>
      </c>
      <c r="AS94" s="52" t="str">
        <f>IF(AS60="","",AS60-(D60+(E60-D60)/($E$9-$D$9)*($AS$9-$D$9)))</f>
        <v/>
      </c>
      <c r="AT94" s="48" t="str">
        <f>IF(AT60="","",AT60-(D60+(E60-D60)/($E$9-$D$9)*($AT$9-$D$9)))</f>
        <v/>
      </c>
      <c r="AU94" s="52" t="str">
        <f>IF(AU60="","",AU60-(D60+(E60-D60)/($E$9-$D$9)*($AU$9-$D$9)))</f>
        <v/>
      </c>
      <c r="AV94" s="52" t="str">
        <f>IF(AV60="","",AV60-(F60+(G60-F60)/($G$9-$F$9)*($AV$9-$F$9)))</f>
        <v/>
      </c>
      <c r="AW94" s="52" t="str">
        <f>IF(AW60="","",AW60-(C60+(D60-C60)/($D$9-$C$9)*($AW$9-$C$9)))</f>
        <v/>
      </c>
      <c r="AX94" s="49" t="str">
        <f>IF(AX60="","",AX60-(D60+(E60-D60)/($E$9-$D$9)*($AX$9-$D$9)))</f>
        <v/>
      </c>
      <c r="AY94" s="52" t="str">
        <f>IF(AY60="","",AY60-(C60+(D60-C60)/($D$9-$C$9)*($AY$9-$C$9)))</f>
        <v/>
      </c>
      <c r="AZ94" s="52" t="str">
        <f>IF(AZ60="","",AZ60-(C60+(D60-C60)/($D$9-$C$9)*($AZ$9-$C$9)))</f>
        <v/>
      </c>
      <c r="BA94" s="52" t="str">
        <f>IF(BA60="","",BA60-(D60+(E60-D60)/($E$9-$D$9)*($BA$9-$D$9)))</f>
        <v/>
      </c>
      <c r="BB94" s="52" t="str">
        <f>IF(BB60="","",BB60-(C60+(D60-C60)/($D$9-$C$9)*($BB$9-$C$9)))</f>
        <v/>
      </c>
      <c r="BC94" s="52" t="str">
        <f>IF(BC60="","",BC60-(D60+(E60-D60)/($E$9-$D$9)*($BC$9-$D$9)))</f>
        <v/>
      </c>
      <c r="BD94" s="52" t="str">
        <f>IF(BD60="","",BD60-(F60+(G60-F60)/($G$9-$F$9)*($BD$9-$F$9)))</f>
        <v/>
      </c>
      <c r="BE94" s="52" t="str">
        <f>IF(BE60="","",BE60-(H60+(I60-H60)/($I$9-$H$9)*($BE$9-$H$9)))</f>
        <v/>
      </c>
    </row>
    <row r="95" spans="2:57" x14ac:dyDescent="0.25">
      <c r="BE95" s="56"/>
    </row>
    <row r="96" spans="2:57" x14ac:dyDescent="0.25">
      <c r="L96" s="8" t="s">
        <v>23</v>
      </c>
      <c r="M96" s="41">
        <f>AVERAGE(M72:M94)</f>
        <v>1.7303419896466246</v>
      </c>
      <c r="N96" s="59">
        <f t="shared" ref="N96:BC96" si="94">AVERAGE(N72:N94)</f>
        <v>1.8907464542685353</v>
      </c>
      <c r="O96" s="59">
        <f t="shared" si="94"/>
        <v>1.8237814131544299</v>
      </c>
      <c r="P96" s="59"/>
      <c r="Q96" s="59"/>
      <c r="R96" s="59">
        <f t="shared" si="94"/>
        <v>1.4746874647649422</v>
      </c>
      <c r="S96" s="59">
        <f t="shared" si="94"/>
        <v>1.707997325312357</v>
      </c>
      <c r="T96" s="59">
        <f t="shared" si="94"/>
        <v>1.7369412863702771</v>
      </c>
      <c r="U96" s="59"/>
      <c r="V96" s="59">
        <f t="shared" si="94"/>
        <v>1.5540203022557995</v>
      </c>
      <c r="W96" s="59"/>
      <c r="X96" s="59"/>
      <c r="Y96" s="59">
        <f t="shared" si="94"/>
        <v>1.7075300858727354</v>
      </c>
      <c r="Z96" s="59"/>
      <c r="AA96" s="59">
        <f t="shared" si="94"/>
        <v>1.6139823947481944</v>
      </c>
      <c r="AB96" s="59"/>
      <c r="AC96" s="59">
        <f t="shared" si="94"/>
        <v>1.7317740693897932</v>
      </c>
      <c r="AD96" s="59"/>
      <c r="AE96" s="59"/>
      <c r="AF96" s="59"/>
      <c r="AG96" s="59">
        <f t="shared" si="94"/>
        <v>1.707588281569109</v>
      </c>
      <c r="AH96" s="59">
        <f t="shared" si="94"/>
        <v>2.2369579847479071</v>
      </c>
      <c r="AI96" s="59"/>
      <c r="AJ96" s="59"/>
      <c r="AK96" s="59">
        <f t="shared" si="94"/>
        <v>1.8882215237205444</v>
      </c>
      <c r="AL96" s="59">
        <f t="shared" si="94"/>
        <v>1.9714537141608439</v>
      </c>
      <c r="AM96" s="59">
        <f t="shared" si="94"/>
        <v>2.0132442003136486</v>
      </c>
      <c r="AN96" s="59"/>
      <c r="AO96" s="59">
        <f t="shared" si="94"/>
        <v>1.3312893901038541</v>
      </c>
      <c r="AP96" s="59">
        <f t="shared" si="94"/>
        <v>1.3391409338099836</v>
      </c>
      <c r="AQ96" s="59">
        <f t="shared" si="94"/>
        <v>1.349470627592551</v>
      </c>
      <c r="AR96" s="59">
        <f t="shared" si="94"/>
        <v>1.9282024069905015</v>
      </c>
      <c r="AS96" s="59"/>
      <c r="AT96" s="59"/>
      <c r="AU96" s="59">
        <f t="shared" si="94"/>
        <v>2.0801832421825175</v>
      </c>
      <c r="AV96" s="59"/>
      <c r="AW96" s="59">
        <f t="shared" si="94"/>
        <v>1.5028859589819357</v>
      </c>
      <c r="AX96" s="59">
        <f t="shared" si="94"/>
        <v>1.8280013377627056</v>
      </c>
      <c r="AY96" s="59">
        <f t="shared" si="94"/>
        <v>1.1633543424501849</v>
      </c>
      <c r="AZ96" s="59">
        <f t="shared" si="94"/>
        <v>1.2357476441625137</v>
      </c>
      <c r="BA96" s="59">
        <f>AVERAGE(BA72:BA94)</f>
        <v>1.2986388223248218</v>
      </c>
      <c r="BB96" s="59">
        <f t="shared" si="94"/>
        <v>1.3368089995672465</v>
      </c>
      <c r="BC96" s="59">
        <f t="shared" si="94"/>
        <v>1.7969890246536131</v>
      </c>
      <c r="BD96" s="59"/>
      <c r="BE96" s="60"/>
    </row>
    <row r="97" spans="12:57" x14ac:dyDescent="0.25">
      <c r="AP97" s="2"/>
      <c r="AQ97" s="2"/>
    </row>
    <row r="98" spans="12:57" x14ac:dyDescent="0.25">
      <c r="M98" s="61" t="s">
        <v>1</v>
      </c>
      <c r="N98" s="62"/>
      <c r="O98" s="62"/>
      <c r="P98" s="62"/>
      <c r="Q98" s="62"/>
      <c r="R98" s="61" t="s">
        <v>2</v>
      </c>
      <c r="S98" s="62"/>
      <c r="T98" s="62"/>
      <c r="U98" s="62"/>
      <c r="V98" s="62"/>
      <c r="W98" s="64"/>
      <c r="X98" s="62" t="s">
        <v>3</v>
      </c>
      <c r="Y98" s="62"/>
      <c r="Z98" s="62"/>
      <c r="AA98" s="62"/>
      <c r="AB98" s="62"/>
      <c r="AC98" s="65" t="s">
        <v>4</v>
      </c>
      <c r="AD98" s="61" t="s">
        <v>5</v>
      </c>
      <c r="AE98" s="62"/>
      <c r="AF98" s="62"/>
      <c r="AG98" s="61" t="s">
        <v>6</v>
      </c>
      <c r="AH98" s="62"/>
      <c r="AI98" s="62"/>
      <c r="AJ98" s="62"/>
      <c r="AK98" s="61" t="s">
        <v>7</v>
      </c>
      <c r="AL98" s="62"/>
      <c r="AM98" s="62"/>
      <c r="AN98" s="64"/>
      <c r="AO98" s="61" t="s">
        <v>8</v>
      </c>
      <c r="AP98" s="63"/>
      <c r="AQ98" s="66"/>
      <c r="AR98" s="62" t="s">
        <v>9</v>
      </c>
      <c r="AS98" s="62"/>
      <c r="AT98" s="62"/>
      <c r="AU98" s="62"/>
      <c r="AV98" s="62"/>
      <c r="AW98" s="61" t="s">
        <v>10</v>
      </c>
      <c r="AX98" s="64"/>
      <c r="AY98" s="61" t="s">
        <v>12</v>
      </c>
      <c r="AZ98" s="62"/>
      <c r="BA98" s="64"/>
      <c r="BB98" s="62" t="s">
        <v>13</v>
      </c>
      <c r="BC98" s="4"/>
      <c r="BD98" s="44" t="s">
        <v>30</v>
      </c>
      <c r="BE98" s="77"/>
    </row>
    <row r="99" spans="12:57" s="7" customFormat="1" x14ac:dyDescent="0.25">
      <c r="L99" s="10" t="s">
        <v>24</v>
      </c>
      <c r="M99" s="97">
        <f>N96+(O96-N96)/(O9-N9)*($C$3+1826-N9)</f>
        <v>1.8555380305899849</v>
      </c>
      <c r="N99" s="98"/>
      <c r="O99" s="99"/>
      <c r="P99" s="99"/>
      <c r="Q99" s="99"/>
      <c r="R99" s="97">
        <f>T96+(V96-T96)/(V9-T9)*($C$3+1826-T9)</f>
        <v>1.7349486830574832</v>
      </c>
      <c r="S99" s="100"/>
      <c r="T99" s="99"/>
      <c r="U99" s="99"/>
      <c r="V99" s="99"/>
      <c r="W99" s="101"/>
      <c r="X99" s="98"/>
      <c r="Y99" s="99"/>
      <c r="Z99" s="99"/>
      <c r="AA99" s="99"/>
      <c r="AB99" s="99"/>
      <c r="AC99" s="102"/>
      <c r="AD99" s="99"/>
      <c r="AE99" s="99"/>
      <c r="AF99" s="101"/>
      <c r="AG99" s="97">
        <f>AG96+(AH96-AG96)/(AH9-AG9)*($C$3+(1826)-AG9)</f>
        <v>2.1399400410262288</v>
      </c>
      <c r="AH99" s="99"/>
      <c r="AI99" s="99"/>
      <c r="AJ99" s="99"/>
      <c r="AK99" s="97">
        <f>AL96+(AM96-AL96)/(AM9-AL9)*($C$3+1826-AL9)</f>
        <v>1.9947892775965341</v>
      </c>
      <c r="AL99" s="99"/>
      <c r="AM99" s="103"/>
      <c r="AN99" s="103"/>
      <c r="AO99" s="104"/>
      <c r="AP99" s="99"/>
      <c r="AQ99" s="101"/>
      <c r="AR99" s="98"/>
      <c r="AS99" s="98"/>
      <c r="AT99" s="98"/>
      <c r="AU99" s="99"/>
      <c r="AV99" s="99"/>
      <c r="AW99" s="97">
        <f>AW96+(AX96-AW96)/(AX9-AW9)*($C$3+1826-AW9)</f>
        <v>1.7318213715400612</v>
      </c>
      <c r="AX99" s="101"/>
      <c r="AY99" s="104"/>
      <c r="AZ99" s="99"/>
      <c r="BA99" s="101"/>
      <c r="BB99" s="97">
        <f>BB96+(BC96-BB96)/(BC9-BB9)*($C$3+1826-BB9)</f>
        <v>1.6918589778828563</v>
      </c>
      <c r="BC99" s="99"/>
      <c r="BD99" s="105"/>
      <c r="BE99" s="101"/>
    </row>
    <row r="100" spans="12:57" x14ac:dyDescent="0.25">
      <c r="M100" s="68" t="s">
        <v>25</v>
      </c>
      <c r="N100" s="68"/>
    </row>
    <row r="101" spans="12:57" x14ac:dyDescent="0.25">
      <c r="M101" s="68" t="s">
        <v>26</v>
      </c>
      <c r="N101" s="68"/>
    </row>
    <row r="102" spans="12:57" x14ac:dyDescent="0.25">
      <c r="AC102" s="12"/>
    </row>
    <row r="103" spans="12:57" x14ac:dyDescent="0.25">
      <c r="AC103" s="12"/>
      <c r="AO103" s="12"/>
    </row>
    <row r="104" spans="12:57" x14ac:dyDescent="0.25">
      <c r="AC104" s="12"/>
      <c r="AO104" s="12"/>
    </row>
  </sheetData>
  <dataConsolidate/>
  <mergeCells count="11">
    <mergeCell ref="M35:BE35"/>
    <mergeCell ref="M69:BE69"/>
    <mergeCell ref="B5:I5"/>
    <mergeCell ref="B65:I65"/>
    <mergeCell ref="M34:BE34"/>
    <mergeCell ref="B7:I7"/>
    <mergeCell ref="B34:I34"/>
    <mergeCell ref="B35:I35"/>
    <mergeCell ref="M7:BE7"/>
    <mergeCell ref="B62:I62"/>
    <mergeCell ref="M5:BE5"/>
  </mergeCells>
  <pageMargins left="0.23622047244094491" right="0.19685039370078741" top="0.27559055118110237" bottom="0.19685039370078741" header="0.31496062992125984" footer="0.19685039370078741"/>
  <pageSetup paperSize="9" scale="18" fitToHeight="2" orientation="portrait" r:id="rId1"/>
  <rowBreaks count="1" manualBreakCount="1"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October 2011</vt:lpstr>
      <vt:lpstr>'October 2011'!Print_Area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2014-01-31T01:03:32Z</dcterms:created>
  <dcterms:modified xsi:type="dcterms:W3CDTF">2014-01-31T01:03:45Z</dcterms:modified>
</cp:coreProperties>
</file>