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2B6534FE-0C2C-418C-AA85-2AFFDBFAA7CC}" xr6:coauthVersionLast="47" xr6:coauthVersionMax="47" xr10:uidLastSave="{00000000-0000-0000-0000-000000000000}"/>
  <bookViews>
    <workbookView xWindow="21705" yWindow="-16320" windowWidth="29040" windowHeight="15840" xr2:uid="{00000000-000D-0000-FFFF-FFFF00000000}"/>
  </bookViews>
  <sheets>
    <sheet name="Cover Sheet" sheetId="16" r:id="rId1"/>
    <sheet name="TOC" sheetId="27" r:id="rId2"/>
    <sheet name="AttachmentB" sheetId="20" r:id="rId3"/>
    <sheet name="Template" sheetId="28" r:id="rId4"/>
    <sheet name="Variance worksheet" sheetId="19" r:id="rId5"/>
    <sheet name="S11a.2023" sheetId="21" r:id="rId6"/>
    <sheet name="S11a.2024" sheetId="23" r:id="rId7"/>
    <sheet name="S11b.2023" sheetId="24" r:id="rId8"/>
    <sheet name="S11b.2024" sheetId="25" r:id="rId9"/>
  </sheets>
  <externalReferences>
    <externalReference r:id="rId10"/>
    <externalReference r:id="rId11"/>
  </externalReference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EDB_Name">'[1]EDB data'!$C$4</definedName>
    <definedName name="Indiv_Data">[1]Inputs!$B:$R</definedName>
    <definedName name="_xlnm.Print_Area" localSheetId="2">AttachmentB!$A$1:$C$36</definedName>
    <definedName name="_xlnm.Print_Area" localSheetId="0">'Cover Sheet'!$A$1:$D$10</definedName>
    <definedName name="_xlnm.Print_Area" localSheetId="5">'S11a.2023'!$A$1:$S$195</definedName>
    <definedName name="_xlnm.Print_Area" localSheetId="6">'S11a.2024'!$A$1:$S$195</definedName>
    <definedName name="_xlnm.Print_Area" localSheetId="7">'S11b.2023'!$A$1:$T$56</definedName>
    <definedName name="_xlnm.Print_Area" localSheetId="8">'S11b.2024'!$A$1:$T$56</definedName>
    <definedName name="_xlnm.Print_Area" localSheetId="3">Template!$A$1:$E$105</definedName>
    <definedName name="_xlnm.Print_Area" localSheetId="1">TOC!$A$1:$E$14</definedName>
    <definedName name="_xlnm.Print_Titles" localSheetId="2">AttachmentB!$9:$10</definedName>
    <definedName name="_xlnm.Print_Titles" localSheetId="5">'S11a.2023'!$1:$6</definedName>
    <definedName name="_xlnm.Print_Titles" localSheetId="6">'S11a.2024'!$1:$6</definedName>
    <definedName name="_xlnm.Print_Titles" localSheetId="7">'S11b.2023'!$1:$6</definedName>
    <definedName name="_xlnm.Print_Titles" localSheetId="8">'S11b.2024'!$1:$6</definedName>
    <definedName name="WACC">'[1]EDB data'!$B$9</definedName>
    <definedName name="Z_21F2E024_704F_4E93_AC63_213755ECFFE0_.wvu.PrintArea" localSheetId="5" hidden="1">'S11a.2023'!$A$1:$S$195</definedName>
    <definedName name="Z_21F2E024_704F_4E93_AC63_213755ECFFE0_.wvu.PrintArea" localSheetId="6" hidden="1">'S11a.2024'!$A$1:$S$195</definedName>
    <definedName name="Z_21F2E024_704F_4E93_AC63_213755ECFFE0_.wvu.PrintArea" localSheetId="7" hidden="1">'S11b.2023'!$A$1:$T$56</definedName>
    <definedName name="Z_21F2E024_704F_4E93_AC63_213755ECFFE0_.wvu.PrintArea" localSheetId="8" hidden="1">'S11b.2024'!$A$1:$T$56</definedName>
    <definedName name="Z_5A79BC52_947D_4878_B213_53CD1ECD3FE9_.wvu.PrintArea" localSheetId="0" hidden="1">'Cover Sheet'!$A$1:$D$10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4" i="28" l="1"/>
  <c r="B105" i="28" s="1"/>
  <c r="B91" i="28"/>
  <c r="B92" i="28" s="1"/>
  <c r="B78" i="28"/>
  <c r="B79" i="28" s="1"/>
  <c r="B62" i="28"/>
  <c r="B63" i="28" s="1"/>
  <c r="B49" i="28"/>
  <c r="C27" i="28"/>
  <c r="C28" i="28"/>
  <c r="C29" i="28"/>
  <c r="C30" i="28"/>
  <c r="C31" i="28"/>
  <c r="C32" i="28"/>
  <c r="C33" i="28"/>
  <c r="C34" i="28"/>
  <c r="C35" i="28"/>
  <c r="C36" i="28"/>
  <c r="B37" i="28"/>
  <c r="D37" i="28"/>
  <c r="C15" i="28"/>
  <c r="C16" i="28"/>
  <c r="C17" i="28"/>
  <c r="C18" i="28"/>
  <c r="C19" i="28"/>
  <c r="C20" i="28"/>
  <c r="C21" i="28"/>
  <c r="B22" i="28"/>
  <c r="D22" i="28"/>
  <c r="D23" i="28" s="1"/>
  <c r="C26" i="19"/>
  <c r="E26" i="19" s="1"/>
  <c r="B26" i="19"/>
  <c r="F26" i="19" s="1"/>
  <c r="C25" i="19"/>
  <c r="E25" i="19" s="1"/>
  <c r="B25" i="19"/>
  <c r="F25" i="19" s="1"/>
  <c r="C22" i="19"/>
  <c r="E22" i="19" s="1"/>
  <c r="C23" i="19"/>
  <c r="E23" i="19" s="1"/>
  <c r="C24" i="19"/>
  <c r="E24" i="19" s="1"/>
  <c r="C21" i="19"/>
  <c r="E21" i="19" s="1"/>
  <c r="B22" i="19"/>
  <c r="F22" i="19" s="1"/>
  <c r="B23" i="19"/>
  <c r="F23" i="19" s="1"/>
  <c r="B24" i="19"/>
  <c r="F24" i="19" s="1"/>
  <c r="B21" i="19"/>
  <c r="F21" i="19" s="1"/>
  <c r="C16" i="19"/>
  <c r="E16" i="19" s="1"/>
  <c r="B16" i="19"/>
  <c r="F16" i="19" s="1"/>
  <c r="B15" i="19"/>
  <c r="F15" i="19" s="1"/>
  <c r="C15" i="19"/>
  <c r="E15" i="19" s="1"/>
  <c r="C14" i="19"/>
  <c r="E14" i="19" s="1"/>
  <c r="B14" i="19"/>
  <c r="F14" i="19" s="1"/>
  <c r="C13" i="19"/>
  <c r="E13" i="19" s="1"/>
  <c r="B13" i="19"/>
  <c r="F13" i="19" s="1"/>
  <c r="B12" i="19"/>
  <c r="F12" i="19" s="1"/>
  <c r="C12" i="19"/>
  <c r="E12" i="19" s="1"/>
  <c r="B10" i="19"/>
  <c r="F10" i="19" s="1"/>
  <c r="C10" i="19"/>
  <c r="E10" i="19" s="1"/>
  <c r="B11" i="19"/>
  <c r="C11" i="19"/>
  <c r="E11" i="19" s="1"/>
  <c r="C9" i="19"/>
  <c r="E9" i="19" s="1"/>
  <c r="B9" i="19"/>
  <c r="F9" i="19" s="1"/>
  <c r="H8" i="23"/>
  <c r="I8" i="23"/>
  <c r="J8" i="23"/>
  <c r="S50" i="25"/>
  <c r="R50" i="25"/>
  <c r="Q50" i="25"/>
  <c r="P50" i="25"/>
  <c r="O50" i="25"/>
  <c r="N50" i="25"/>
  <c r="M50" i="25"/>
  <c r="L50" i="25"/>
  <c r="K50" i="25"/>
  <c r="J50" i="25"/>
  <c r="I50" i="25"/>
  <c r="S49" i="25"/>
  <c r="R49" i="25"/>
  <c r="Q49" i="25"/>
  <c r="P49" i="25"/>
  <c r="O49" i="25"/>
  <c r="N49" i="25"/>
  <c r="M49" i="25"/>
  <c r="L49" i="25"/>
  <c r="K49" i="25"/>
  <c r="J49" i="25"/>
  <c r="I49" i="25"/>
  <c r="Q48" i="25"/>
  <c r="Q52" i="25" s="1"/>
  <c r="P48" i="25"/>
  <c r="P52" i="25" s="1"/>
  <c r="O48" i="25"/>
  <c r="O52" i="25" s="1"/>
  <c r="N48" i="25"/>
  <c r="S47" i="25"/>
  <c r="R47" i="25"/>
  <c r="Q47" i="25"/>
  <c r="P47" i="25"/>
  <c r="O47" i="25"/>
  <c r="N47" i="25"/>
  <c r="M47" i="25"/>
  <c r="L47" i="25"/>
  <c r="K47" i="25"/>
  <c r="J47" i="25"/>
  <c r="I47" i="25"/>
  <c r="S46" i="25"/>
  <c r="R46" i="25"/>
  <c r="Q46" i="25"/>
  <c r="P46" i="25"/>
  <c r="O46" i="25"/>
  <c r="N46" i="25"/>
  <c r="M46" i="25"/>
  <c r="L46" i="25"/>
  <c r="K46" i="25"/>
  <c r="J46" i="25"/>
  <c r="I46" i="25"/>
  <c r="S45" i="25"/>
  <c r="R45" i="25"/>
  <c r="Q45" i="25"/>
  <c r="P45" i="25"/>
  <c r="O45" i="25"/>
  <c r="N45" i="25"/>
  <c r="M45" i="25"/>
  <c r="L45" i="25"/>
  <c r="K45" i="25"/>
  <c r="J45" i="25"/>
  <c r="I45" i="25"/>
  <c r="S44" i="25"/>
  <c r="R44" i="25"/>
  <c r="Q44" i="25"/>
  <c r="P44" i="25"/>
  <c r="O44" i="25"/>
  <c r="N44" i="25"/>
  <c r="M44" i="25"/>
  <c r="L44" i="25"/>
  <c r="K44" i="25"/>
  <c r="J44" i="25"/>
  <c r="I44" i="25"/>
  <c r="S42" i="25"/>
  <c r="R42" i="25"/>
  <c r="Q42" i="25"/>
  <c r="P42" i="25"/>
  <c r="O42" i="25"/>
  <c r="N42" i="25"/>
  <c r="M42" i="25"/>
  <c r="L42" i="25"/>
  <c r="K42" i="25"/>
  <c r="J42" i="25"/>
  <c r="I42" i="25"/>
  <c r="H42" i="25"/>
  <c r="R30" i="25"/>
  <c r="Q30" i="25"/>
  <c r="P30" i="25"/>
  <c r="O30" i="25"/>
  <c r="N30" i="25"/>
  <c r="M30" i="25"/>
  <c r="L30" i="25"/>
  <c r="K30" i="25"/>
  <c r="S29" i="25"/>
  <c r="R29" i="25"/>
  <c r="Q29" i="25"/>
  <c r="P29" i="25"/>
  <c r="O29" i="25"/>
  <c r="N29" i="25"/>
  <c r="M29" i="25"/>
  <c r="L29" i="25"/>
  <c r="K29" i="25"/>
  <c r="J29" i="25"/>
  <c r="I29" i="25"/>
  <c r="S26" i="25"/>
  <c r="S30" i="25" s="1"/>
  <c r="R26" i="25"/>
  <c r="Q26" i="25"/>
  <c r="P26" i="25"/>
  <c r="O26" i="25"/>
  <c r="N26" i="25"/>
  <c r="M26" i="25"/>
  <c r="L26" i="25"/>
  <c r="K26" i="25"/>
  <c r="J26" i="25"/>
  <c r="J30" i="25" s="1"/>
  <c r="I26" i="25"/>
  <c r="I30" i="25" s="1"/>
  <c r="S20" i="25"/>
  <c r="R20" i="25"/>
  <c r="Q20" i="25"/>
  <c r="P20" i="25"/>
  <c r="O20" i="25"/>
  <c r="N20" i="25"/>
  <c r="M20" i="25"/>
  <c r="L20" i="25"/>
  <c r="K20" i="25"/>
  <c r="J20" i="25"/>
  <c r="I20" i="25"/>
  <c r="H20" i="25"/>
  <c r="O18" i="25"/>
  <c r="N18" i="25"/>
  <c r="M18" i="25"/>
  <c r="L18" i="25"/>
  <c r="K18" i="25"/>
  <c r="J18" i="25"/>
  <c r="I18" i="25"/>
  <c r="S17" i="25"/>
  <c r="S51" i="25" s="1"/>
  <c r="R17" i="25"/>
  <c r="R51" i="25" s="1"/>
  <c r="Q17" i="25"/>
  <c r="Q51" i="25" s="1"/>
  <c r="P17" i="25"/>
  <c r="P51" i="25" s="1"/>
  <c r="O17" i="25"/>
  <c r="O51" i="25" s="1"/>
  <c r="N17" i="25"/>
  <c r="N51" i="25" s="1"/>
  <c r="M17" i="25"/>
  <c r="M51" i="25" s="1"/>
  <c r="L17" i="25"/>
  <c r="L51" i="25" s="1"/>
  <c r="K17" i="25"/>
  <c r="K51" i="25" s="1"/>
  <c r="J17" i="25"/>
  <c r="J51" i="25" s="1"/>
  <c r="I17" i="25"/>
  <c r="I51" i="25" s="1"/>
  <c r="S14" i="25"/>
  <c r="S18" i="25" s="1"/>
  <c r="R14" i="25"/>
  <c r="R18" i="25" s="1"/>
  <c r="Q14" i="25"/>
  <c r="Q18" i="25" s="1"/>
  <c r="P14" i="25"/>
  <c r="P18" i="25" s="1"/>
  <c r="O14" i="25"/>
  <c r="N14" i="25"/>
  <c r="M14" i="25"/>
  <c r="M48" i="25" s="1"/>
  <c r="L14" i="25"/>
  <c r="L48" i="25" s="1"/>
  <c r="K14" i="25"/>
  <c r="K48" i="25" s="1"/>
  <c r="J14" i="25"/>
  <c r="J48" i="25" s="1"/>
  <c r="I14" i="25"/>
  <c r="I48" i="25" s="1"/>
  <c r="S8" i="25"/>
  <c r="R8" i="25"/>
  <c r="Q8" i="25"/>
  <c r="P8" i="25"/>
  <c r="O8" i="25"/>
  <c r="N8" i="25"/>
  <c r="M8" i="25"/>
  <c r="L8" i="25"/>
  <c r="K8" i="25"/>
  <c r="J8" i="25"/>
  <c r="I8" i="25"/>
  <c r="H8" i="25"/>
  <c r="Q3" i="25"/>
  <c r="Q2" i="25"/>
  <c r="S50" i="24"/>
  <c r="R50" i="24"/>
  <c r="Q50" i="24"/>
  <c r="P50" i="24"/>
  <c r="O50" i="24"/>
  <c r="N50" i="24"/>
  <c r="M50" i="24"/>
  <c r="L50" i="24"/>
  <c r="K50" i="24"/>
  <c r="J50" i="24"/>
  <c r="I50" i="24"/>
  <c r="S49" i="24"/>
  <c r="R49" i="24"/>
  <c r="Q49" i="24"/>
  <c r="P49" i="24"/>
  <c r="O49" i="24"/>
  <c r="N49" i="24"/>
  <c r="M49" i="24"/>
  <c r="L49" i="24"/>
  <c r="K49" i="24"/>
  <c r="J49" i="24"/>
  <c r="I49" i="24"/>
  <c r="Q48" i="24"/>
  <c r="Q52" i="24" s="1"/>
  <c r="P48" i="24"/>
  <c r="P52" i="24" s="1"/>
  <c r="S47" i="24"/>
  <c r="R47" i="24"/>
  <c r="Q47" i="24"/>
  <c r="P47" i="24"/>
  <c r="O47" i="24"/>
  <c r="N47" i="24"/>
  <c r="M47" i="24"/>
  <c r="L47" i="24"/>
  <c r="K47" i="24"/>
  <c r="J47" i="24"/>
  <c r="I47" i="24"/>
  <c r="S46" i="24"/>
  <c r="R46" i="24"/>
  <c r="Q46" i="24"/>
  <c r="P46" i="24"/>
  <c r="O46" i="24"/>
  <c r="N46" i="24"/>
  <c r="M46" i="24"/>
  <c r="L46" i="24"/>
  <c r="K46" i="24"/>
  <c r="J46" i="24"/>
  <c r="I46" i="24"/>
  <c r="S45" i="24"/>
  <c r="R45" i="24"/>
  <c r="Q45" i="24"/>
  <c r="P45" i="24"/>
  <c r="O45" i="24"/>
  <c r="N45" i="24"/>
  <c r="M45" i="24"/>
  <c r="L45" i="24"/>
  <c r="K45" i="24"/>
  <c r="J45" i="24"/>
  <c r="I45" i="24"/>
  <c r="S44" i="24"/>
  <c r="R44" i="24"/>
  <c r="Q44" i="24"/>
  <c r="P44" i="24"/>
  <c r="O44" i="24"/>
  <c r="N44" i="24"/>
  <c r="M44" i="24"/>
  <c r="L44" i="24"/>
  <c r="K44" i="24"/>
  <c r="J44" i="24"/>
  <c r="I44" i="24"/>
  <c r="S42" i="24"/>
  <c r="R42" i="24"/>
  <c r="Q42" i="24"/>
  <c r="P42" i="24"/>
  <c r="O42" i="24"/>
  <c r="N42" i="24"/>
  <c r="M42" i="24"/>
  <c r="L42" i="24"/>
  <c r="K42" i="24"/>
  <c r="J42" i="24"/>
  <c r="I42" i="24"/>
  <c r="H42" i="24"/>
  <c r="S30" i="24"/>
  <c r="R30" i="24"/>
  <c r="Q30" i="24"/>
  <c r="P30" i="24"/>
  <c r="O30" i="24"/>
  <c r="N30" i="24"/>
  <c r="M30" i="24"/>
  <c r="L30" i="24"/>
  <c r="K30" i="24"/>
  <c r="S29" i="24"/>
  <c r="R29" i="24"/>
  <c r="Q29" i="24"/>
  <c r="P29" i="24"/>
  <c r="O29" i="24"/>
  <c r="N29" i="24"/>
  <c r="M29" i="24"/>
  <c r="L29" i="24"/>
  <c r="K29" i="24"/>
  <c r="J29" i="24"/>
  <c r="I29" i="24"/>
  <c r="S26" i="24"/>
  <c r="R26" i="24"/>
  <c r="Q26" i="24"/>
  <c r="P26" i="24"/>
  <c r="O26" i="24"/>
  <c r="N26" i="24"/>
  <c r="M26" i="24"/>
  <c r="L26" i="24"/>
  <c r="K26" i="24"/>
  <c r="J26" i="24"/>
  <c r="J30" i="24" s="1"/>
  <c r="I26" i="24"/>
  <c r="I30" i="24" s="1"/>
  <c r="S20" i="24"/>
  <c r="R20" i="24"/>
  <c r="Q20" i="24"/>
  <c r="P20" i="24"/>
  <c r="O20" i="24"/>
  <c r="N20" i="24"/>
  <c r="M20" i="24"/>
  <c r="L20" i="24"/>
  <c r="K20" i="24"/>
  <c r="J20" i="24"/>
  <c r="I20" i="24"/>
  <c r="H20" i="24"/>
  <c r="Q18" i="24"/>
  <c r="P18" i="24"/>
  <c r="O18" i="24"/>
  <c r="N18" i="24"/>
  <c r="M18" i="24"/>
  <c r="L18" i="24"/>
  <c r="K18" i="24"/>
  <c r="J18" i="24"/>
  <c r="I18" i="24"/>
  <c r="S17" i="24"/>
  <c r="S51" i="24" s="1"/>
  <c r="R17" i="24"/>
  <c r="R51" i="24" s="1"/>
  <c r="Q17" i="24"/>
  <c r="Q51" i="24" s="1"/>
  <c r="P17" i="24"/>
  <c r="P51" i="24" s="1"/>
  <c r="O17" i="24"/>
  <c r="O51" i="24" s="1"/>
  <c r="N17" i="24"/>
  <c r="N51" i="24" s="1"/>
  <c r="M17" i="24"/>
  <c r="M51" i="24" s="1"/>
  <c r="L17" i="24"/>
  <c r="L51" i="24" s="1"/>
  <c r="K17" i="24"/>
  <c r="K51" i="24" s="1"/>
  <c r="J17" i="24"/>
  <c r="J51" i="24" s="1"/>
  <c r="I17" i="24"/>
  <c r="I51" i="24" s="1"/>
  <c r="S14" i="24"/>
  <c r="S18" i="24" s="1"/>
  <c r="R14" i="24"/>
  <c r="R18" i="24" s="1"/>
  <c r="Q14" i="24"/>
  <c r="P14" i="24"/>
  <c r="O14" i="24"/>
  <c r="O48" i="24" s="1"/>
  <c r="N14" i="24"/>
  <c r="N48" i="24" s="1"/>
  <c r="M14" i="24"/>
  <c r="M48" i="24" s="1"/>
  <c r="L14" i="24"/>
  <c r="L48" i="24" s="1"/>
  <c r="K14" i="24"/>
  <c r="K48" i="24" s="1"/>
  <c r="J14" i="24"/>
  <c r="J48" i="24" s="1"/>
  <c r="I14" i="24"/>
  <c r="I48" i="24" s="1"/>
  <c r="S8" i="24"/>
  <c r="R8" i="24"/>
  <c r="Q8" i="24"/>
  <c r="P8" i="24"/>
  <c r="O8" i="24"/>
  <c r="N8" i="24"/>
  <c r="M8" i="24"/>
  <c r="L8" i="24"/>
  <c r="K8" i="24"/>
  <c r="J8" i="24"/>
  <c r="I8" i="24"/>
  <c r="H8" i="24"/>
  <c r="Q3" i="24"/>
  <c r="Q2" i="24"/>
  <c r="M192" i="23"/>
  <c r="L192" i="23"/>
  <c r="L194" i="23" s="1"/>
  <c r="L43" i="23" s="1"/>
  <c r="L66" i="23" s="1"/>
  <c r="K192" i="23"/>
  <c r="K194" i="23" s="1"/>
  <c r="J192" i="23"/>
  <c r="J194" i="23" s="1"/>
  <c r="I192" i="23"/>
  <c r="I194" i="23" s="1"/>
  <c r="H192" i="23"/>
  <c r="H194" i="23" s="1"/>
  <c r="H43" i="23" s="1"/>
  <c r="H66" i="23" s="1"/>
  <c r="M182" i="23"/>
  <c r="M194" i="23" s="1"/>
  <c r="M43" i="23" s="1"/>
  <c r="L182" i="23"/>
  <c r="K182" i="23"/>
  <c r="J182" i="23"/>
  <c r="I182" i="23"/>
  <c r="H182" i="23"/>
  <c r="M171" i="23"/>
  <c r="L171" i="23"/>
  <c r="K171" i="23"/>
  <c r="J171" i="23"/>
  <c r="I171" i="23"/>
  <c r="H171" i="23"/>
  <c r="G171" i="23"/>
  <c r="M168" i="23"/>
  <c r="M166" i="23"/>
  <c r="L166" i="23"/>
  <c r="L168" i="23" s="1"/>
  <c r="K166" i="23"/>
  <c r="K40" i="23" s="1"/>
  <c r="J166" i="23"/>
  <c r="I166" i="23"/>
  <c r="H166" i="23"/>
  <c r="H40" i="23" s="1"/>
  <c r="H63" i="23" s="1"/>
  <c r="M157" i="23"/>
  <c r="L157" i="23"/>
  <c r="K157" i="23"/>
  <c r="J157" i="23"/>
  <c r="I157" i="23"/>
  <c r="H157" i="23"/>
  <c r="G157" i="23"/>
  <c r="L154" i="23"/>
  <c r="K154" i="23"/>
  <c r="J154" i="23"/>
  <c r="I154" i="23"/>
  <c r="H154" i="23"/>
  <c r="M152" i="23"/>
  <c r="M39" i="23" s="1"/>
  <c r="M62" i="23" s="1"/>
  <c r="L152" i="23"/>
  <c r="L39" i="23" s="1"/>
  <c r="L62" i="23" s="1"/>
  <c r="K152" i="23"/>
  <c r="J152" i="23"/>
  <c r="I152" i="23"/>
  <c r="H152" i="23"/>
  <c r="M142" i="23"/>
  <c r="L142" i="23"/>
  <c r="K142" i="23"/>
  <c r="J142" i="23"/>
  <c r="I142" i="23"/>
  <c r="H142" i="23"/>
  <c r="G142" i="23"/>
  <c r="M137" i="23"/>
  <c r="M139" i="23" s="1"/>
  <c r="L137" i="23"/>
  <c r="K137" i="23"/>
  <c r="J137" i="23"/>
  <c r="J139" i="23" s="1"/>
  <c r="I137" i="23"/>
  <c r="I139" i="23" s="1"/>
  <c r="H137" i="23"/>
  <c r="H38" i="23" s="1"/>
  <c r="H61" i="23" s="1"/>
  <c r="M127" i="23"/>
  <c r="L127" i="23"/>
  <c r="K127" i="23"/>
  <c r="J127" i="23"/>
  <c r="I127" i="23"/>
  <c r="H127" i="23"/>
  <c r="G127" i="23"/>
  <c r="M124" i="23"/>
  <c r="L124" i="23"/>
  <c r="K124" i="23"/>
  <c r="J124" i="23"/>
  <c r="I124" i="23"/>
  <c r="M122" i="23"/>
  <c r="L122" i="23"/>
  <c r="K122" i="23"/>
  <c r="J122" i="23"/>
  <c r="I122" i="23"/>
  <c r="H122" i="23"/>
  <c r="H124" i="23" s="1"/>
  <c r="M112" i="23"/>
  <c r="L112" i="23"/>
  <c r="K112" i="23"/>
  <c r="J112" i="23"/>
  <c r="I112" i="23"/>
  <c r="H112" i="23"/>
  <c r="G112" i="23"/>
  <c r="I109" i="23"/>
  <c r="H109" i="23"/>
  <c r="M107" i="23"/>
  <c r="M109" i="23" s="1"/>
  <c r="L107" i="23"/>
  <c r="L109" i="23" s="1"/>
  <c r="K107" i="23"/>
  <c r="K109" i="23" s="1"/>
  <c r="J107" i="23"/>
  <c r="J109" i="23" s="1"/>
  <c r="I107" i="23"/>
  <c r="H107" i="23"/>
  <c r="M98" i="23"/>
  <c r="L98" i="23"/>
  <c r="K98" i="23"/>
  <c r="J98" i="23"/>
  <c r="I98" i="23"/>
  <c r="H98" i="23"/>
  <c r="G98" i="23"/>
  <c r="M95" i="23"/>
  <c r="L95" i="23"/>
  <c r="K95" i="23"/>
  <c r="M93" i="23"/>
  <c r="M34" i="23" s="1"/>
  <c r="M57" i="23" s="1"/>
  <c r="L93" i="23"/>
  <c r="L34" i="23" s="1"/>
  <c r="L57" i="23" s="1"/>
  <c r="K93" i="23"/>
  <c r="K34" i="23" s="1"/>
  <c r="K57" i="23" s="1"/>
  <c r="J93" i="23"/>
  <c r="J95" i="23" s="1"/>
  <c r="I93" i="23"/>
  <c r="I95" i="23" s="1"/>
  <c r="H93" i="23"/>
  <c r="H95" i="23" s="1"/>
  <c r="M84" i="23"/>
  <c r="L84" i="23"/>
  <c r="K84" i="23"/>
  <c r="M82" i="23"/>
  <c r="L82" i="23"/>
  <c r="K82" i="23"/>
  <c r="J82" i="23"/>
  <c r="J33" i="23" s="1"/>
  <c r="J56" i="23" s="1"/>
  <c r="I82" i="23"/>
  <c r="H82" i="23"/>
  <c r="M74" i="23"/>
  <c r="L74" i="23"/>
  <c r="K74" i="23"/>
  <c r="J74" i="23"/>
  <c r="I74" i="23"/>
  <c r="H74" i="23"/>
  <c r="G74" i="23"/>
  <c r="N67" i="23"/>
  <c r="R66" i="23"/>
  <c r="Q66" i="23"/>
  <c r="P66" i="23"/>
  <c r="O66" i="23"/>
  <c r="N66" i="23"/>
  <c r="M66" i="23"/>
  <c r="N65" i="23"/>
  <c r="N64" i="23"/>
  <c r="R63" i="23"/>
  <c r="Q63" i="23"/>
  <c r="P63" i="23"/>
  <c r="O63" i="23"/>
  <c r="N63" i="23"/>
  <c r="L63" i="23"/>
  <c r="K63" i="23"/>
  <c r="R62" i="23"/>
  <c r="Q62" i="23"/>
  <c r="P62" i="23"/>
  <c r="O62" i="23"/>
  <c r="N62" i="23"/>
  <c r="K62" i="23"/>
  <c r="J62" i="23"/>
  <c r="I62" i="23"/>
  <c r="R61" i="23"/>
  <c r="Q61" i="23"/>
  <c r="P61" i="23"/>
  <c r="O61" i="23"/>
  <c r="N61" i="23"/>
  <c r="J61" i="23"/>
  <c r="I61" i="23"/>
  <c r="R59" i="23"/>
  <c r="Q59" i="23"/>
  <c r="P59" i="23"/>
  <c r="O59" i="23"/>
  <c r="N59" i="23"/>
  <c r="H59" i="23"/>
  <c r="R58" i="23"/>
  <c r="Q58" i="23"/>
  <c r="P58" i="23"/>
  <c r="O58" i="23"/>
  <c r="N58" i="23"/>
  <c r="I58" i="23"/>
  <c r="H58" i="23"/>
  <c r="R57" i="23"/>
  <c r="Q57" i="23"/>
  <c r="P57" i="23"/>
  <c r="O57" i="23"/>
  <c r="N57" i="23"/>
  <c r="R56" i="23"/>
  <c r="Q56" i="23"/>
  <c r="P56" i="23"/>
  <c r="O56" i="23"/>
  <c r="N56" i="23"/>
  <c r="R54" i="23"/>
  <c r="Q54" i="23"/>
  <c r="P54" i="23"/>
  <c r="O54" i="23"/>
  <c r="N54" i="23"/>
  <c r="M54" i="23"/>
  <c r="L54" i="23"/>
  <c r="K54" i="23"/>
  <c r="J54" i="23"/>
  <c r="I54" i="23"/>
  <c r="H54" i="23"/>
  <c r="G54" i="23"/>
  <c r="Q44" i="23"/>
  <c r="N44" i="23"/>
  <c r="K43" i="23"/>
  <c r="K66" i="23" s="1"/>
  <c r="J43" i="23"/>
  <c r="J66" i="23" s="1"/>
  <c r="I43" i="23"/>
  <c r="I66" i="23" s="1"/>
  <c r="R42" i="23"/>
  <c r="R44" i="23" s="1"/>
  <c r="Q42" i="23"/>
  <c r="N42" i="23"/>
  <c r="R41" i="23"/>
  <c r="Q41" i="23"/>
  <c r="P41" i="23"/>
  <c r="P42" i="23" s="1"/>
  <c r="P65" i="23" s="1"/>
  <c r="O41" i="23"/>
  <c r="O42" i="23" s="1"/>
  <c r="O65" i="23" s="1"/>
  <c r="N41" i="23"/>
  <c r="M40" i="23"/>
  <c r="M63" i="23" s="1"/>
  <c r="L40" i="23"/>
  <c r="K39" i="23"/>
  <c r="J39" i="23"/>
  <c r="I39" i="23"/>
  <c r="H39" i="23"/>
  <c r="H62" i="23" s="1"/>
  <c r="M38" i="23"/>
  <c r="J38" i="23"/>
  <c r="I38" i="23"/>
  <c r="M36" i="23"/>
  <c r="M59" i="23" s="1"/>
  <c r="L36" i="23"/>
  <c r="L59" i="23" s="1"/>
  <c r="K36" i="23"/>
  <c r="K59" i="23" s="1"/>
  <c r="J36" i="23"/>
  <c r="J59" i="23" s="1"/>
  <c r="I36" i="23"/>
  <c r="I59" i="23" s="1"/>
  <c r="H36" i="23"/>
  <c r="M35" i="23"/>
  <c r="M58" i="23" s="1"/>
  <c r="L35" i="23"/>
  <c r="L58" i="23" s="1"/>
  <c r="K35" i="23"/>
  <c r="K58" i="23" s="1"/>
  <c r="J35" i="23"/>
  <c r="J58" i="23" s="1"/>
  <c r="I35" i="23"/>
  <c r="H35" i="23"/>
  <c r="I34" i="23"/>
  <c r="I57" i="23" s="1"/>
  <c r="H34" i="23"/>
  <c r="H57" i="23" s="1"/>
  <c r="M33" i="23"/>
  <c r="L33" i="23"/>
  <c r="L56" i="23" s="1"/>
  <c r="K33" i="23"/>
  <c r="K56" i="23" s="1"/>
  <c r="R31" i="23"/>
  <c r="Q31" i="23"/>
  <c r="P31" i="23"/>
  <c r="O31" i="23"/>
  <c r="N31" i="23"/>
  <c r="M31" i="23"/>
  <c r="L31" i="23"/>
  <c r="K31" i="23"/>
  <c r="J31" i="23"/>
  <c r="I31" i="23"/>
  <c r="H31" i="23"/>
  <c r="G31" i="23"/>
  <c r="P27" i="23"/>
  <c r="O27" i="23"/>
  <c r="N27" i="23"/>
  <c r="P21" i="23"/>
  <c r="O21" i="23"/>
  <c r="N21" i="23"/>
  <c r="M21" i="23"/>
  <c r="H21" i="23"/>
  <c r="H27" i="23" s="1"/>
  <c r="P19" i="23"/>
  <c r="O19" i="23"/>
  <c r="N19" i="23"/>
  <c r="M19" i="23"/>
  <c r="L19" i="23"/>
  <c r="K19" i="23"/>
  <c r="J19" i="23"/>
  <c r="H19" i="23"/>
  <c r="R18" i="23"/>
  <c r="R19" i="23" s="1"/>
  <c r="Q18" i="23"/>
  <c r="Q19" i="23" s="1"/>
  <c r="P18" i="23"/>
  <c r="O18" i="23"/>
  <c r="N18" i="23"/>
  <c r="M18" i="23"/>
  <c r="L18" i="23"/>
  <c r="K18" i="23"/>
  <c r="J18" i="23"/>
  <c r="I18" i="23"/>
  <c r="H18" i="23"/>
  <c r="R8" i="23"/>
  <c r="Q8" i="23"/>
  <c r="P8" i="23"/>
  <c r="O8" i="23"/>
  <c r="N8" i="23"/>
  <c r="M8" i="23"/>
  <c r="L8" i="23"/>
  <c r="K8" i="23"/>
  <c r="G8" i="23"/>
  <c r="P3" i="23"/>
  <c r="P2" i="23"/>
  <c r="H194" i="21"/>
  <c r="H43" i="21" s="1"/>
  <c r="H66" i="21" s="1"/>
  <c r="M192" i="21"/>
  <c r="M194" i="21" s="1"/>
  <c r="M43" i="21" s="1"/>
  <c r="M66" i="21" s="1"/>
  <c r="L192" i="21"/>
  <c r="L194" i="21" s="1"/>
  <c r="L43" i="21" s="1"/>
  <c r="L66" i="21" s="1"/>
  <c r="K192" i="21"/>
  <c r="J192" i="21"/>
  <c r="I192" i="21"/>
  <c r="H192" i="21"/>
  <c r="M182" i="21"/>
  <c r="L182" i="21"/>
  <c r="K182" i="21"/>
  <c r="K194" i="21" s="1"/>
  <c r="K43" i="21" s="1"/>
  <c r="K66" i="21" s="1"/>
  <c r="J182" i="21"/>
  <c r="J194" i="21" s="1"/>
  <c r="J43" i="21" s="1"/>
  <c r="J66" i="21" s="1"/>
  <c r="I182" i="21"/>
  <c r="I194" i="21" s="1"/>
  <c r="I43" i="21" s="1"/>
  <c r="I66" i="21" s="1"/>
  <c r="H182" i="21"/>
  <c r="M171" i="21"/>
  <c r="L171" i="21"/>
  <c r="K171" i="21"/>
  <c r="J171" i="21"/>
  <c r="I171" i="21"/>
  <c r="H171" i="21"/>
  <c r="G171" i="21"/>
  <c r="L168" i="21"/>
  <c r="K168" i="21"/>
  <c r="J168" i="21"/>
  <c r="I168" i="21"/>
  <c r="H168" i="21"/>
  <c r="M166" i="21"/>
  <c r="M40" i="21" s="1"/>
  <c r="L166" i="21"/>
  <c r="K166" i="21"/>
  <c r="J166" i="21"/>
  <c r="I166" i="21"/>
  <c r="H166" i="21"/>
  <c r="M157" i="21"/>
  <c r="L157" i="21"/>
  <c r="K157" i="21"/>
  <c r="J157" i="21"/>
  <c r="I157" i="21"/>
  <c r="H157" i="21"/>
  <c r="G157" i="21"/>
  <c r="M152" i="21"/>
  <c r="M154" i="21" s="1"/>
  <c r="L152" i="21"/>
  <c r="L154" i="21" s="1"/>
  <c r="K152" i="21"/>
  <c r="K39" i="21" s="1"/>
  <c r="J152" i="21"/>
  <c r="J39" i="21" s="1"/>
  <c r="J62" i="21" s="1"/>
  <c r="I152" i="21"/>
  <c r="I39" i="21" s="1"/>
  <c r="I62" i="21" s="1"/>
  <c r="H152" i="21"/>
  <c r="H39" i="21" s="1"/>
  <c r="H62" i="21" s="1"/>
  <c r="M142" i="21"/>
  <c r="L142" i="21"/>
  <c r="K142" i="21"/>
  <c r="J142" i="21"/>
  <c r="I142" i="21"/>
  <c r="H142" i="21"/>
  <c r="G142" i="21"/>
  <c r="M139" i="21"/>
  <c r="L139" i="21"/>
  <c r="K139" i="21"/>
  <c r="J139" i="21"/>
  <c r="I139" i="21"/>
  <c r="M137" i="21"/>
  <c r="L137" i="21"/>
  <c r="K137" i="21"/>
  <c r="J137" i="21"/>
  <c r="I137" i="21"/>
  <c r="H137" i="21"/>
  <c r="H139" i="21" s="1"/>
  <c r="M127" i="21"/>
  <c r="L127" i="21"/>
  <c r="K127" i="21"/>
  <c r="J127" i="21"/>
  <c r="I127" i="21"/>
  <c r="H127" i="21"/>
  <c r="G127" i="21"/>
  <c r="I124" i="21"/>
  <c r="H124" i="21"/>
  <c r="M122" i="21"/>
  <c r="M124" i="21" s="1"/>
  <c r="L122" i="21"/>
  <c r="L124" i="21" s="1"/>
  <c r="K122" i="21"/>
  <c r="K36" i="21" s="1"/>
  <c r="K59" i="21" s="1"/>
  <c r="J122" i="21"/>
  <c r="J36" i="21" s="1"/>
  <c r="J59" i="21" s="1"/>
  <c r="I122" i="21"/>
  <c r="H122" i="21"/>
  <c r="M112" i="21"/>
  <c r="L112" i="21"/>
  <c r="K112" i="21"/>
  <c r="J112" i="21"/>
  <c r="I112" i="21"/>
  <c r="H112" i="21"/>
  <c r="G112" i="21"/>
  <c r="M109" i="21"/>
  <c r="L109" i="21"/>
  <c r="K109" i="21"/>
  <c r="M107" i="21"/>
  <c r="L107" i="21"/>
  <c r="K107" i="21"/>
  <c r="J107" i="21"/>
  <c r="J109" i="21" s="1"/>
  <c r="I107" i="21"/>
  <c r="I109" i="21" s="1"/>
  <c r="H107" i="21"/>
  <c r="H109" i="21" s="1"/>
  <c r="M98" i="21"/>
  <c r="L98" i="21"/>
  <c r="K98" i="21"/>
  <c r="J98" i="21"/>
  <c r="I98" i="21"/>
  <c r="H98" i="21"/>
  <c r="G98" i="21"/>
  <c r="K95" i="21"/>
  <c r="J95" i="21"/>
  <c r="I95" i="21"/>
  <c r="H95" i="21"/>
  <c r="M93" i="21"/>
  <c r="M95" i="21" s="1"/>
  <c r="L93" i="21"/>
  <c r="L95" i="21" s="1"/>
  <c r="K93" i="21"/>
  <c r="J93" i="21"/>
  <c r="I93" i="21"/>
  <c r="H93" i="21"/>
  <c r="K84" i="21"/>
  <c r="J84" i="21"/>
  <c r="I84" i="21"/>
  <c r="H84" i="21"/>
  <c r="M82" i="21"/>
  <c r="M33" i="21" s="1"/>
  <c r="L82" i="21"/>
  <c r="L33" i="21" s="1"/>
  <c r="K82" i="21"/>
  <c r="J82" i="21"/>
  <c r="I82" i="21"/>
  <c r="H82" i="21"/>
  <c r="M74" i="21"/>
  <c r="L74" i="21"/>
  <c r="K74" i="21"/>
  <c r="J74" i="21"/>
  <c r="I74" i="21"/>
  <c r="H74" i="21"/>
  <c r="G74" i="21"/>
  <c r="R66" i="21"/>
  <c r="Q66" i="21"/>
  <c r="P66" i="21"/>
  <c r="O66" i="21"/>
  <c r="N66" i="21"/>
  <c r="R65" i="21"/>
  <c r="Q65" i="21"/>
  <c r="R64" i="21"/>
  <c r="Q64" i="21"/>
  <c r="P64" i="21"/>
  <c r="R63" i="21"/>
  <c r="Q63" i="21"/>
  <c r="P63" i="21"/>
  <c r="O63" i="21"/>
  <c r="N63" i="21"/>
  <c r="R62" i="21"/>
  <c r="Q62" i="21"/>
  <c r="P62" i="21"/>
  <c r="O62" i="21"/>
  <c r="N62" i="21"/>
  <c r="R61" i="21"/>
  <c r="Q61" i="21"/>
  <c r="P61" i="21"/>
  <c r="O61" i="21"/>
  <c r="N61" i="21"/>
  <c r="M61" i="21"/>
  <c r="L61" i="21"/>
  <c r="R59" i="21"/>
  <c r="Q59" i="21"/>
  <c r="P59" i="21"/>
  <c r="O59" i="21"/>
  <c r="N59" i="21"/>
  <c r="R58" i="21"/>
  <c r="Q58" i="21"/>
  <c r="P58" i="21"/>
  <c r="O58" i="21"/>
  <c r="N58" i="21"/>
  <c r="M58" i="21"/>
  <c r="L58" i="21"/>
  <c r="K58" i="21"/>
  <c r="R57" i="21"/>
  <c r="Q57" i="21"/>
  <c r="P57" i="21"/>
  <c r="O57" i="21"/>
  <c r="N57" i="21"/>
  <c r="K57" i="21"/>
  <c r="J57" i="21"/>
  <c r="I57" i="21"/>
  <c r="R56" i="21"/>
  <c r="Q56" i="21"/>
  <c r="P56" i="21"/>
  <c r="O56" i="21"/>
  <c r="N56" i="21"/>
  <c r="K56" i="21"/>
  <c r="J56" i="21"/>
  <c r="I56" i="21"/>
  <c r="R54" i="21"/>
  <c r="Q54" i="21"/>
  <c r="P54" i="21"/>
  <c r="O54" i="21"/>
  <c r="N54" i="21"/>
  <c r="M54" i="21"/>
  <c r="L54" i="21"/>
  <c r="K54" i="21"/>
  <c r="J54" i="21"/>
  <c r="I54" i="21"/>
  <c r="H54" i="21"/>
  <c r="G54" i="21"/>
  <c r="R42" i="21"/>
  <c r="R44" i="21" s="1"/>
  <c r="Q42" i="21"/>
  <c r="Q44" i="21" s="1"/>
  <c r="P42" i="21"/>
  <c r="P44" i="21" s="1"/>
  <c r="O42" i="21"/>
  <c r="O44" i="21" s="1"/>
  <c r="N42" i="21"/>
  <c r="N44" i="21" s="1"/>
  <c r="R41" i="21"/>
  <c r="Q41" i="21"/>
  <c r="P41" i="21"/>
  <c r="O41" i="21"/>
  <c r="N41" i="21"/>
  <c r="L41" i="21"/>
  <c r="L40" i="21"/>
  <c r="L63" i="21" s="1"/>
  <c r="K40" i="21"/>
  <c r="K63" i="21" s="1"/>
  <c r="J40" i="21"/>
  <c r="J63" i="21" s="1"/>
  <c r="I40" i="21"/>
  <c r="I63" i="21" s="1"/>
  <c r="H40" i="21"/>
  <c r="H63" i="21" s="1"/>
  <c r="M39" i="21"/>
  <c r="M62" i="21" s="1"/>
  <c r="L39" i="21"/>
  <c r="L62" i="21" s="1"/>
  <c r="M38" i="21"/>
  <c r="L38" i="21"/>
  <c r="K38" i="21"/>
  <c r="K61" i="21" s="1"/>
  <c r="J38" i="21"/>
  <c r="I38" i="21"/>
  <c r="H38" i="21"/>
  <c r="M36" i="21"/>
  <c r="M59" i="21" s="1"/>
  <c r="L36" i="21"/>
  <c r="L59" i="21" s="1"/>
  <c r="I36" i="21"/>
  <c r="I59" i="21" s="1"/>
  <c r="H36" i="21"/>
  <c r="H59" i="21" s="1"/>
  <c r="M35" i="21"/>
  <c r="L35" i="21"/>
  <c r="K35" i="21"/>
  <c r="J35" i="21"/>
  <c r="J58" i="21" s="1"/>
  <c r="I35" i="21"/>
  <c r="I58" i="21" s="1"/>
  <c r="H35" i="21"/>
  <c r="H58" i="21" s="1"/>
  <c r="L34" i="21"/>
  <c r="L57" i="21" s="1"/>
  <c r="K34" i="21"/>
  <c r="J34" i="21"/>
  <c r="I34" i="21"/>
  <c r="H34" i="21"/>
  <c r="H57" i="21" s="1"/>
  <c r="K33" i="21"/>
  <c r="J33" i="21"/>
  <c r="I33" i="21"/>
  <c r="H33" i="21"/>
  <c r="H56" i="21" s="1"/>
  <c r="R31" i="21"/>
  <c r="Q31" i="21"/>
  <c r="P31" i="21"/>
  <c r="O31" i="21"/>
  <c r="N31" i="21"/>
  <c r="M31" i="21"/>
  <c r="L31" i="21"/>
  <c r="K31" i="21"/>
  <c r="J31" i="21"/>
  <c r="I31" i="21"/>
  <c r="H31" i="21"/>
  <c r="G31" i="21"/>
  <c r="R27" i="21"/>
  <c r="Q27" i="21"/>
  <c r="I27" i="21"/>
  <c r="H27" i="21"/>
  <c r="R21" i="21"/>
  <c r="Q21" i="21"/>
  <c r="P21" i="21"/>
  <c r="P27" i="21" s="1"/>
  <c r="I21" i="21"/>
  <c r="H21" i="21"/>
  <c r="R19" i="21"/>
  <c r="Q19" i="21"/>
  <c r="P19" i="21"/>
  <c r="P65" i="21" s="1"/>
  <c r="O19" i="21"/>
  <c r="O21" i="21" s="1"/>
  <c r="L19" i="21"/>
  <c r="L21" i="21" s="1"/>
  <c r="I19" i="21"/>
  <c r="H19" i="21"/>
  <c r="R18" i="21"/>
  <c r="Q18" i="21"/>
  <c r="P18" i="21"/>
  <c r="O18" i="21"/>
  <c r="O64" i="21" s="1"/>
  <c r="N18" i="21"/>
  <c r="N19" i="21" s="1"/>
  <c r="M18" i="21"/>
  <c r="M19" i="21" s="1"/>
  <c r="L18" i="21"/>
  <c r="L64" i="21" s="1"/>
  <c r="K18" i="21"/>
  <c r="K19" i="21" s="1"/>
  <c r="J18" i="21"/>
  <c r="J19" i="21" s="1"/>
  <c r="I18" i="21"/>
  <c r="H18" i="21"/>
  <c r="R8" i="21"/>
  <c r="Q8" i="21"/>
  <c r="P8" i="21"/>
  <c r="O8" i="21"/>
  <c r="N8" i="21"/>
  <c r="M8" i="21"/>
  <c r="L8" i="21"/>
  <c r="K8" i="21"/>
  <c r="J8" i="21"/>
  <c r="I8" i="21"/>
  <c r="H8" i="21"/>
  <c r="G8" i="21"/>
  <c r="P3" i="21"/>
  <c r="P2" i="21"/>
  <c r="C37" i="28" l="1"/>
  <c r="B50" i="28"/>
  <c r="C22" i="28"/>
  <c r="D38" i="28"/>
  <c r="F11" i="19"/>
  <c r="I52" i="25"/>
  <c r="J52" i="25"/>
  <c r="K52" i="25"/>
  <c r="L52" i="25"/>
  <c r="M52" i="25"/>
  <c r="N52" i="25"/>
  <c r="R48" i="25"/>
  <c r="R52" i="25" s="1"/>
  <c r="S48" i="25"/>
  <c r="S52" i="25" s="1"/>
  <c r="M52" i="24"/>
  <c r="I52" i="24"/>
  <c r="J52" i="24"/>
  <c r="K52" i="24"/>
  <c r="L52" i="24"/>
  <c r="N52" i="24"/>
  <c r="O52" i="24"/>
  <c r="R48" i="24"/>
  <c r="R52" i="24" s="1"/>
  <c r="S48" i="24"/>
  <c r="S52" i="24" s="1"/>
  <c r="M41" i="23"/>
  <c r="M64" i="23" s="1"/>
  <c r="M61" i="23"/>
  <c r="K21" i="23"/>
  <c r="J40" i="23"/>
  <c r="J63" i="23" s="1"/>
  <c r="J168" i="23"/>
  <c r="Q21" i="23"/>
  <c r="Q65" i="23"/>
  <c r="L21" i="23"/>
  <c r="M56" i="23"/>
  <c r="H41" i="23"/>
  <c r="H64" i="23" s="1"/>
  <c r="I19" i="23"/>
  <c r="O44" i="23"/>
  <c r="O67" i="23" s="1"/>
  <c r="I33" i="23"/>
  <c r="I84" i="23"/>
  <c r="K38" i="23"/>
  <c r="K139" i="23"/>
  <c r="L38" i="23"/>
  <c r="L139" i="23"/>
  <c r="J21" i="23"/>
  <c r="M27" i="23"/>
  <c r="R21" i="23"/>
  <c r="R65" i="23"/>
  <c r="H33" i="23"/>
  <c r="H84" i="23"/>
  <c r="P44" i="23"/>
  <c r="P67" i="23" s="1"/>
  <c r="I40" i="23"/>
  <c r="I168" i="23"/>
  <c r="J34" i="23"/>
  <c r="J57" i="23" s="1"/>
  <c r="H139" i="23"/>
  <c r="M154" i="23"/>
  <c r="O64" i="23"/>
  <c r="P64" i="23"/>
  <c r="H168" i="23"/>
  <c r="Q64" i="23"/>
  <c r="R64" i="23"/>
  <c r="J84" i="23"/>
  <c r="K168" i="23"/>
  <c r="O27" i="21"/>
  <c r="O67" i="21"/>
  <c r="L27" i="21"/>
  <c r="J21" i="21"/>
  <c r="K21" i="21"/>
  <c r="I42" i="21"/>
  <c r="M21" i="21"/>
  <c r="J42" i="21"/>
  <c r="J44" i="21" s="1"/>
  <c r="L42" i="21"/>
  <c r="L44" i="21" s="1"/>
  <c r="L67" i="21" s="1"/>
  <c r="L56" i="21"/>
  <c r="N21" i="21"/>
  <c r="N65" i="21"/>
  <c r="M56" i="21"/>
  <c r="K41" i="21"/>
  <c r="K64" i="21" s="1"/>
  <c r="K62" i="21"/>
  <c r="Q67" i="21"/>
  <c r="R67" i="21"/>
  <c r="H41" i="21"/>
  <c r="H64" i="21" s="1"/>
  <c r="I41" i="21"/>
  <c r="I64" i="21" s="1"/>
  <c r="M63" i="21"/>
  <c r="M41" i="21"/>
  <c r="M42" i="21" s="1"/>
  <c r="J41" i="21"/>
  <c r="M34" i="21"/>
  <c r="M57" i="21" s="1"/>
  <c r="L84" i="21"/>
  <c r="J124" i="21"/>
  <c r="H154" i="21"/>
  <c r="M168" i="21"/>
  <c r="J64" i="21"/>
  <c r="M84" i="21"/>
  <c r="K124" i="21"/>
  <c r="I154" i="21"/>
  <c r="H61" i="21"/>
  <c r="L65" i="21"/>
  <c r="J154" i="21"/>
  <c r="I61" i="21"/>
  <c r="K154" i="21"/>
  <c r="J61" i="21"/>
  <c r="M64" i="21"/>
  <c r="P67" i="21"/>
  <c r="N64" i="21"/>
  <c r="O65" i="21"/>
  <c r="L27" i="23" l="1"/>
  <c r="I63" i="23"/>
  <c r="I41" i="23"/>
  <c r="I64" i="23" s="1"/>
  <c r="L41" i="23"/>
  <c r="L61" i="23"/>
  <c r="Q27" i="23"/>
  <c r="Q67" i="23"/>
  <c r="K41" i="23"/>
  <c r="K61" i="23"/>
  <c r="H56" i="23"/>
  <c r="H42" i="23"/>
  <c r="I56" i="23"/>
  <c r="K27" i="23"/>
  <c r="R27" i="23"/>
  <c r="R67" i="23"/>
  <c r="I21" i="23"/>
  <c r="J41" i="23"/>
  <c r="J27" i="23"/>
  <c r="M42" i="23"/>
  <c r="M44" i="21"/>
  <c r="M67" i="21" s="1"/>
  <c r="M65" i="21"/>
  <c r="M27" i="21"/>
  <c r="I65" i="21"/>
  <c r="I44" i="21"/>
  <c r="I67" i="21" s="1"/>
  <c r="K27" i="21"/>
  <c r="J65" i="21"/>
  <c r="K42" i="21"/>
  <c r="J67" i="21"/>
  <c r="J27" i="21"/>
  <c r="N27" i="21"/>
  <c r="N67" i="21"/>
  <c r="H42" i="21"/>
  <c r="H44" i="23" l="1"/>
  <c r="H67" i="23" s="1"/>
  <c r="H65" i="23"/>
  <c r="J42" i="23"/>
  <c r="J64" i="23"/>
  <c r="I27" i="23"/>
  <c r="L64" i="23"/>
  <c r="L42" i="23"/>
  <c r="M44" i="23"/>
  <c r="M67" i="23" s="1"/>
  <c r="M65" i="23"/>
  <c r="K42" i="23"/>
  <c r="K64" i="23"/>
  <c r="I42" i="23"/>
  <c r="K44" i="21"/>
  <c r="K67" i="21" s="1"/>
  <c r="K65" i="21"/>
  <c r="H65" i="21"/>
  <c r="H44" i="21"/>
  <c r="H67" i="21" s="1"/>
  <c r="K44" i="23" l="1"/>
  <c r="K67" i="23" s="1"/>
  <c r="K65" i="23"/>
  <c r="L44" i="23"/>
  <c r="L67" i="23" s="1"/>
  <c r="L65" i="23"/>
  <c r="J44" i="23"/>
  <c r="J67" i="23" s="1"/>
  <c r="J65" i="23"/>
  <c r="I44" i="23"/>
  <c r="I67" i="23" s="1"/>
  <c r="I65" i="23"/>
  <c r="B27" i="19" l="1"/>
  <c r="B28" i="19" s="1"/>
  <c r="C27" i="19"/>
  <c r="C28" i="19" s="1"/>
  <c r="D26" i="19"/>
  <c r="H26" i="19" s="1"/>
  <c r="D25" i="19"/>
  <c r="H25" i="19" s="1"/>
  <c r="D24" i="19"/>
  <c r="H24" i="19" s="1"/>
  <c r="D23" i="19"/>
  <c r="H23" i="19" s="1"/>
  <c r="D22" i="19"/>
  <c r="H22" i="19" s="1"/>
  <c r="H21" i="19"/>
  <c r="D21" i="19"/>
  <c r="C17" i="19"/>
  <c r="B17" i="19"/>
  <c r="B18" i="19" s="1"/>
  <c r="D16" i="19"/>
  <c r="H16" i="19" s="1"/>
  <c r="D10" i="19"/>
  <c r="H10" i="19" s="1"/>
  <c r="D11" i="19"/>
  <c r="H11" i="19" s="1"/>
  <c r="D13" i="19"/>
  <c r="H13" i="19" s="1"/>
  <c r="D15" i="19"/>
  <c r="H15" i="19" s="1"/>
  <c r="D12" i="19"/>
  <c r="H12" i="19" s="1"/>
  <c r="D14" i="19"/>
  <c r="H14" i="19" s="1"/>
  <c r="C18" i="19" l="1"/>
  <c r="E17" i="19"/>
  <c r="E27" i="19"/>
  <c r="D27" i="19"/>
  <c r="I23" i="19"/>
  <c r="I21" i="19"/>
  <c r="I24" i="19"/>
  <c r="I25" i="19"/>
  <c r="I26" i="19"/>
  <c r="I13" i="19"/>
  <c r="I10" i="19"/>
  <c r="I11" i="19"/>
  <c r="I22" i="19"/>
  <c r="I15" i="19"/>
  <c r="I16" i="19"/>
  <c r="I14" i="19"/>
  <c r="I12" i="19"/>
  <c r="D9" i="19"/>
  <c r="H9" i="19" s="1"/>
  <c r="D17" i="19"/>
  <c r="I9" i="19" l="1"/>
</calcChain>
</file>

<file path=xl/sharedStrings.xml><?xml version="1.0" encoding="utf-8"?>
<sst xmlns="http://schemas.openxmlformats.org/spreadsheetml/2006/main" count="948" uniqueCount="288">
  <si>
    <t>Electricity Distribution Business</t>
  </si>
  <si>
    <t>Price-Quality Regulation from 1 April 2025</t>
  </si>
  <si>
    <t>Information Request Workbook v1.0</t>
  </si>
  <si>
    <t>Company Name</t>
  </si>
  <si>
    <t>Return Date</t>
  </si>
  <si>
    <t>Table of Contents</t>
  </si>
  <si>
    <t>Worksheet Name</t>
  </si>
  <si>
    <t>Description</t>
  </si>
  <si>
    <t>Instructions</t>
  </si>
  <si>
    <t>Variance worksheet</t>
  </si>
  <si>
    <t>S11a.2023</t>
  </si>
  <si>
    <t>This is the 2023 Report on Forecast Capital Expenditure in Schedule 11a of the ID Determination, i.e. the schedule attached to an EDB's 2023 AMP).</t>
  </si>
  <si>
    <t>Copy the values from the 2023 Report on Forecast Capital Expenditure in Schedule 11a of the ID Determination into this worksheet.</t>
  </si>
  <si>
    <t>S11b.2024</t>
  </si>
  <si>
    <t>S11b.2023</t>
  </si>
  <si>
    <t>This is the 2023 Report on Forecast Operational Expenditure in Schedule 11b of the ID Determination, i.e. the schedule attached to an EDB's 2023 AMP).</t>
  </si>
  <si>
    <t xml:space="preserve">Forecast expenditure variances between 2023 AMP and most up to date information </t>
  </si>
  <si>
    <t>Capital expenditure category</t>
  </si>
  <si>
    <t>a
$000</t>
  </si>
  <si>
    <t>b
$000</t>
  </si>
  <si>
    <t>c
$000</t>
  </si>
  <si>
    <t>x
% variance</t>
  </si>
  <si>
    <t>5% threshold met?</t>
  </si>
  <si>
    <t xml:space="preserve"> Variance threshold test</t>
  </si>
  <si>
    <t>Variance threshold met?</t>
  </si>
  <si>
    <t>Requirement for additional supporting information met?</t>
  </si>
  <si>
    <t>Consumer connection</t>
  </si>
  <si>
    <t xml:space="preserve"> -8%&gt;x&gt;15%</t>
  </si>
  <si>
    <t>System growth</t>
  </si>
  <si>
    <t>Asset replacement and renewal</t>
  </si>
  <si>
    <t xml:space="preserve"> -3%&gt;x&gt;10%</t>
  </si>
  <si>
    <t>Asset relocations</t>
  </si>
  <si>
    <t>Quality of supply</t>
  </si>
  <si>
    <t>Legislative and regulatory</t>
  </si>
  <si>
    <t>Other reliability, safety and environment</t>
  </si>
  <si>
    <t>Non-network assets</t>
  </si>
  <si>
    <t>Total</t>
  </si>
  <si>
    <t>Does this total match the totals in S11a?</t>
  </si>
  <si>
    <t>Operational expenditure category</t>
  </si>
  <si>
    <t>Service interruptions and emergencies</t>
  </si>
  <si>
    <t>Vegetation management</t>
  </si>
  <si>
    <t>Routine and corrective maintenance and inspection</t>
  </si>
  <si>
    <t>System operations and network support</t>
  </si>
  <si>
    <t>Business support</t>
  </si>
  <si>
    <t>Does this total match the totals in S11b?</t>
  </si>
  <si>
    <t xml:space="preserve">Where: </t>
  </si>
  <si>
    <t>a = Sum of the most up to date forecast expenditure for financial years ending 31 March 2026 to 2030</t>
  </si>
  <si>
    <t xml:space="preserve">b = Sum of 2023 AMP forecast expenditure, as set out in the 2023 ID Determination Schedules 11a and 11b, for financial years ending 31 March 2026 to 2030 </t>
  </si>
  <si>
    <t>c = a - b</t>
  </si>
  <si>
    <t>x = % variance calculated as:</t>
  </si>
  <si>
    <t xml:space="preserve">1. Consumer Connections </t>
  </si>
  <si>
    <t>Primary driver - Consumer Connections</t>
  </si>
  <si>
    <t xml:space="preserve">Accumulative total demand in 2030 (MW) </t>
  </si>
  <si>
    <t>Average annual demand increment (MW)</t>
  </si>
  <si>
    <t>Accumulative total forecast expenditure in 2030 ($000)</t>
  </si>
  <si>
    <t>Assumptions, dependencies and other explanatory comments</t>
  </si>
  <si>
    <r>
      <t xml:space="preserve">Electric Vehicles </t>
    </r>
    <r>
      <rPr>
        <sz val="10"/>
        <color theme="1"/>
        <rFont val="Calibri"/>
        <family val="2"/>
      </rPr>
      <t>– Light Transport</t>
    </r>
  </si>
  <si>
    <t>Process Heat</t>
  </si>
  <si>
    <t>Commercial Electric Vehicle Charging</t>
  </si>
  <si>
    <t>Small Gas Conversions</t>
  </si>
  <si>
    <t>Distributed Energy Resources</t>
  </si>
  <si>
    <t>Organic Growth</t>
  </si>
  <si>
    <t>Other</t>
  </si>
  <si>
    <r>
      <t xml:space="preserve">The total should match the total in the most up to date forecast expenditure information for </t>
    </r>
    <r>
      <rPr>
        <i/>
        <sz val="10"/>
        <color theme="1"/>
        <rFont val="Calibri"/>
        <family val="2"/>
      </rPr>
      <t>consumer connections</t>
    </r>
    <r>
      <rPr>
        <sz val="10"/>
        <color theme="1"/>
        <rFont val="Calibri"/>
        <family val="2"/>
      </rPr>
      <t xml:space="preserve"> as reported in the Report on Forecast Capital Expenditure, in Schedule 11a of the ID Determination.</t>
    </r>
  </si>
  <si>
    <t>Check total forecast expenditure</t>
  </si>
  <si>
    <t xml:space="preserve">2. System Growth </t>
  </si>
  <si>
    <t>Primary driver - System Growth</t>
  </si>
  <si>
    <t>Accumulative total demand in 2030 (MW)</t>
  </si>
  <si>
    <t xml:space="preserve">System Security Standards </t>
  </si>
  <si>
    <t>Utility Generation Scale &gt;1Mw</t>
  </si>
  <si>
    <t xml:space="preserve">Distribution System Operations </t>
  </si>
  <si>
    <r>
      <t xml:space="preserve">The total should match the total in the most up to date forecast expenditure information for </t>
    </r>
    <r>
      <rPr>
        <i/>
        <sz val="10"/>
        <color theme="1"/>
        <rFont val="Calibri"/>
        <family val="2"/>
      </rPr>
      <t>system growth</t>
    </r>
    <r>
      <rPr>
        <sz val="10"/>
        <color theme="1"/>
        <rFont val="Calibri"/>
        <family val="2"/>
      </rPr>
      <t>, as reported in the Report on Forecast Capital Expenditure in Schedule 11a of the ID Determination</t>
    </r>
  </si>
  <si>
    <t xml:space="preserve">3. Asset Replacement and Renewal </t>
  </si>
  <si>
    <t>Primary driver - Asset Replacement and Renewal</t>
  </si>
  <si>
    <t xml:space="preserve">Aging Assets </t>
  </si>
  <si>
    <t>Asset Health</t>
  </si>
  <si>
    <t>Resilience</t>
  </si>
  <si>
    <t>Safety</t>
  </si>
  <si>
    <t xml:space="preserve">Reliability </t>
  </si>
  <si>
    <r>
      <t xml:space="preserve">The total should match the total in the most up to date forecast expenditure information for </t>
    </r>
    <r>
      <rPr>
        <i/>
        <sz val="10"/>
        <color theme="1"/>
        <rFont val="Calibri"/>
        <family val="2"/>
      </rPr>
      <t>asset replacement and renewal</t>
    </r>
    <r>
      <rPr>
        <sz val="10"/>
        <color theme="1"/>
        <rFont val="Calibri"/>
        <family val="2"/>
      </rPr>
      <t>, as reported in the Report on Forecast Capital Expenditure in Schedule 11a of the ID Determination.</t>
    </r>
  </si>
  <si>
    <t>4. Asset Relocations</t>
  </si>
  <si>
    <t>Please insert more rows where needed</t>
  </si>
  <si>
    <t>Primary driver - Asset Relocations</t>
  </si>
  <si>
    <r>
      <t xml:space="preserve">The total should match the total in the most up to date forecast expenditure information for </t>
    </r>
    <r>
      <rPr>
        <i/>
        <sz val="10"/>
        <color theme="1"/>
        <rFont val="Calibri"/>
        <family val="2"/>
      </rPr>
      <t>asset relocations</t>
    </r>
    <r>
      <rPr>
        <sz val="10"/>
        <color theme="1"/>
        <rFont val="Calibri"/>
        <family val="2"/>
      </rPr>
      <t>, as reported in the Report on Forecast Capital Expenditure in Schedule 11a of the ID Determination.</t>
    </r>
  </si>
  <si>
    <t xml:space="preserve">5. Reliability, safety and environments </t>
  </si>
  <si>
    <t xml:space="preserve">Quality of supply 
Other reliability, safety and environment </t>
  </si>
  <si>
    <t>Primary driver - Reliabilty, safety and environments</t>
  </si>
  <si>
    <t>Distribution system operator</t>
  </si>
  <si>
    <t xml:space="preserve">Low Voltage Data </t>
  </si>
  <si>
    <t>Physical Security</t>
  </si>
  <si>
    <t xml:space="preserve">Safety </t>
  </si>
  <si>
    <t>Non-network Solutions</t>
  </si>
  <si>
    <t xml:space="preserve">Environmental </t>
  </si>
  <si>
    <t xml:space="preserve">Other </t>
  </si>
  <si>
    <r>
      <t xml:space="preserve">The total should match the total in the most up to date forecast expenditure information for </t>
    </r>
    <r>
      <rPr>
        <i/>
        <sz val="10"/>
        <color theme="1"/>
        <rFont val="Calibri"/>
        <family val="2"/>
      </rPr>
      <t>quality of supply and other reliability, safety and environment</t>
    </r>
    <r>
      <rPr>
        <sz val="10"/>
        <color theme="1"/>
        <rFont val="Calibri"/>
        <family val="2"/>
      </rPr>
      <t>, as reported in the Report on Forecast Capital Expenditure in Schedule 11a of the ID Determination.</t>
    </r>
  </si>
  <si>
    <t xml:space="preserve">6. Legislative and Regulatory </t>
  </si>
  <si>
    <t>Primary driver - Legislative and regulatory</t>
  </si>
  <si>
    <r>
      <t xml:space="preserve">The total should match the total in the most up to date forecast expenditure information for </t>
    </r>
    <r>
      <rPr>
        <i/>
        <sz val="10"/>
        <color theme="1"/>
        <rFont val="Calibri"/>
        <family val="2"/>
      </rPr>
      <t>legislative and regulatory</t>
    </r>
    <r>
      <rPr>
        <sz val="10"/>
        <color theme="1"/>
        <rFont val="Calibri"/>
        <family val="2"/>
      </rPr>
      <t>, as reported in the Report on Forecast Capital Expenditure in Schedule 11a of the ID Determination.</t>
    </r>
  </si>
  <si>
    <t>7. Non-network Assets</t>
  </si>
  <si>
    <t>Primary driver - Non-network assets</t>
  </si>
  <si>
    <r>
      <t xml:space="preserve">The total should match the total in the most up to date forecast expenditure information for </t>
    </r>
    <r>
      <rPr>
        <i/>
        <sz val="10"/>
        <color theme="1"/>
        <rFont val="Calibri"/>
        <family val="2"/>
      </rPr>
      <t>non-network assets</t>
    </r>
    <r>
      <rPr>
        <sz val="10"/>
        <color theme="1"/>
        <rFont val="Calibri"/>
        <family val="2"/>
      </rPr>
      <t>, as reported in the Report on Forecast Capital Expenditure in Schedule 11a of the ID Determination.</t>
    </r>
  </si>
  <si>
    <t>AMP Planning Period</t>
  </si>
  <si>
    <t>SCHEDULE 11a: REPORT ON FORECAST CAPITAL EXPENDITURE</t>
  </si>
  <si>
    <t>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EDBs must express the information in this schedule (11a) as a specific value rather than ranges. Any supporting information about these values may be disclosed in Schedule 15 (Voluntary Explanatory Notes). 
This information is not part of audited disclosure information.</t>
  </si>
  <si>
    <t>sch ref</t>
  </si>
  <si>
    <t>Current Year CY</t>
  </si>
  <si>
    <t>CY+1</t>
  </si>
  <si>
    <t>CY+2</t>
  </si>
  <si>
    <t>CY+3</t>
  </si>
  <si>
    <t>CY+4</t>
  </si>
  <si>
    <t>CY+5</t>
  </si>
  <si>
    <t>CY+6</t>
  </si>
  <si>
    <t>CY+7</t>
  </si>
  <si>
    <t>CY+8</t>
  </si>
  <si>
    <t>CY+9</t>
  </si>
  <si>
    <t>CY+10</t>
  </si>
  <si>
    <t>11a(i): Expenditure on Assets Forecast</t>
  </si>
  <si>
    <t>$000 (in nominal dollars)</t>
  </si>
  <si>
    <t>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</si>
  <si>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</si>
  <si>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</si>
  <si>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</si>
  <si>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</si>
  <si>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</si>
  <si>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</si>
  <si>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</si>
  <si>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</si>
  <si>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</si>
  <si>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</si>
  <si>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</si>
  <si>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</si>
  <si>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</si>
  <si>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</si>
  <si>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</si>
  <si>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</si>
  <si>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</si>
  <si>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</si>
  <si>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</si>
  <si>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</si>
  <si>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</si>
  <si>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</si>
  <si>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</si>
  <si>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</si>
  <si>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</si>
  <si>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*EDBs’ must disclose both a public version of this Schedule (excluding cybersecurity cost data) and a confidential version of this Schedule (including cybersecurity costs)</t>
  </si>
  <si>
    <t>Energy efficiency and demand side management, reduction of energy losses</t>
  </si>
  <si>
    <t>Overhead to underground conversion</t>
  </si>
  <si>
    <t>Research and development</t>
  </si>
  <si>
    <t>Cybersecurity (Commission only)</t>
  </si>
  <si>
    <t>Difference between nominal and constant price forecasts</t>
  </si>
  <si>
    <t>$000</t>
  </si>
  <si>
    <t>Commentary on options and considerations made in the assessment of forecast expenditure</t>
  </si>
  <si>
    <t>EDBs may provide explanatory comment on the options they have considered (including scenarios used) in assessing forecast expenditure on assets for the current disclosure year and a 10 year planning period in Schedule 15</t>
  </si>
  <si>
    <t>11a(ii): Consumer Connection</t>
  </si>
  <si>
    <t>Consumer types defined by EDB*</t>
  </si>
  <si>
    <t>[EDB consumer type]</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</si>
  <si>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</si>
  <si>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</si>
  <si>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</si>
  <si>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</si>
  <si>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</si>
  <si>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</si>
  <si>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</si>
  <si>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</si>
  <si>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</si>
  <si>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</si>
  <si>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</si>
  <si>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</si>
  <si>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</si>
  <si>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</si>
  <si>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</si>
  <si>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</si>
  <si>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</si>
  <si>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</si>
  <si>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</si>
  <si>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</si>
  <si>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</si>
  <si>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</si>
  <si>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</si>
  <si>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</si>
  <si>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</si>
  <si>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[Description of material 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</si>
  <si>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</si>
  <si>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</si>
  <si>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</si>
  <si>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</si>
  <si>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</si>
  <si>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</si>
  <si>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</si>
  <si>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</si>
  <si>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</si>
  <si>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</si>
  <si>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</si>
  <si>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</si>
  <si>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</si>
  <si>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</si>
  <si>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</si>
  <si>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</si>
  <si>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</si>
  <si>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</si>
  <si>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</si>
  <si>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</si>
  <si>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</si>
  <si>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</si>
  <si>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</si>
  <si>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</si>
  <si>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</si>
  <si>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</si>
  <si>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</si>
  <si>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</si>
  <si>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</si>
  <si>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</si>
  <si>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EDBs must express the information in this schedule (11b) as a specific value rather than ranges. If EDBs wish to provide any supporting information about these values, this may be disclosed in Schedule 15 (Voluntary Explanatory Notes).
This information is not part of audited disclosure information.
</t>
  </si>
  <si>
    <t>Operational Expenditure Forecast</t>
  </si>
  <si>
    <t>Network Opex</t>
  </si>
  <si>
    <t>Non-network opex</t>
  </si>
  <si>
    <t>Operational expenditure</t>
  </si>
  <si>
    <t>Subcomponents of operational expenditure (where known)</t>
  </si>
  <si>
    <t>Direct billing*</t>
  </si>
  <si>
    <t xml:space="preserve">Research and Development </t>
  </si>
  <si>
    <t>Insurance</t>
  </si>
  <si>
    <t>* Direct billing expenditure by suppliers that direct bill the majority of their consumers</t>
  </si>
  <si>
    <t>Difference between nominal and real forecasts</t>
  </si>
  <si>
    <t>EDBs may provide explanatory comment on the options they have considered (including scenarios used) in assessing forecast operational expenditure for the current disclosure year and a 10 year planning period in Schedule 15.</t>
  </si>
  <si>
    <r>
      <t xml:space="preserve">For each capital expenditure category that has a material variance, we require the total value of the  projects and initiatives that are included in the category grouped by primary driver. 
</t>
    </r>
    <r>
      <rPr>
        <sz val="4"/>
        <color theme="1"/>
        <rFont val="Calibri"/>
        <family val="2"/>
        <scheme val="minor"/>
      </rPr>
      <t xml:space="preserve">
</t>
    </r>
    <r>
      <rPr>
        <sz val="10"/>
        <color theme="1"/>
        <rFont val="Calibri"/>
        <family val="2"/>
        <scheme val="minor"/>
      </rPr>
      <t xml:space="preserve">To calculate this, EDBs will need to select a primary driver for each project and initiative, and then summate the total cost and demand for the projects and initiatives in that category.
</t>
    </r>
    <r>
      <rPr>
        <sz val="4"/>
        <color theme="1"/>
        <rFont val="Calibri"/>
        <family val="2"/>
        <scheme val="minor"/>
      </rPr>
      <t xml:space="preserve">
</t>
    </r>
    <r>
      <rPr>
        <sz val="10"/>
        <color theme="1"/>
        <rFont val="Calibri"/>
        <family val="2"/>
        <scheme val="minor"/>
      </rPr>
      <t>We note that a project or initiative may have multiple drivers and the allocation to a primary driver may not reflect all the drivers for that project or initiative.</t>
    </r>
  </si>
  <si>
    <t>Attachment B</t>
  </si>
  <si>
    <t>Instructions:</t>
  </si>
  <si>
    <t xml:space="preserve">     We note that a project or initiative may have multiple drivers and the allocation to a primary driver may not reflect all the drivers for that project or initiative.</t>
  </si>
  <si>
    <t>4.  Input cells are shaded.</t>
  </si>
  <si>
    <t xml:space="preserve">Definition of terms </t>
  </si>
  <si>
    <t>Term</t>
  </si>
  <si>
    <t>Definitions /Explanation</t>
  </si>
  <si>
    <t>Accumulative total demand in 2030</t>
  </si>
  <si>
    <t>Change in maximum coincident system demand from 1 April 2025 to 31 March 2030.</t>
  </si>
  <si>
    <t>Average annual demand increment</t>
  </si>
  <si>
    <t>Accumulative total demand in 2030 divided by 5 years.</t>
  </si>
  <si>
    <t>Accumulative total forecast expenditure in 2030</t>
  </si>
  <si>
    <t>Total forecast expenditure for financial years 31 March 2026 to 31 March 2030.</t>
  </si>
  <si>
    <t>Assumptions and comments</t>
  </si>
  <si>
    <t xml:space="preserve">Examples of the type of information sought: </t>
  </si>
  <si>
    <r>
      <t>·</t>
    </r>
    <r>
      <rPr>
        <sz val="7"/>
        <color theme="1"/>
        <rFont val="Times New Roman"/>
        <family val="1"/>
      </rPr>
      <t xml:space="preserve">         </t>
    </r>
    <r>
      <rPr>
        <sz val="10"/>
        <color theme="1"/>
        <rFont val="Calibri"/>
        <family val="2"/>
      </rPr>
      <t>Electric Vehicles – Light Transport: Assumes an increase of X kW ADMD per ICP and XY ICPs load expected to be Z MW</t>
    </r>
  </si>
  <si>
    <r>
      <t>·</t>
    </r>
    <r>
      <rPr>
        <sz val="7"/>
        <color theme="1"/>
        <rFont val="Times New Roman"/>
        <family val="1"/>
      </rPr>
      <t xml:space="preserve">         </t>
    </r>
    <r>
      <rPr>
        <sz val="10"/>
        <color theme="1"/>
        <rFont val="Calibri"/>
        <family val="2"/>
      </rPr>
      <t>Process Heat: x MW confirmed with contracts.</t>
    </r>
  </si>
  <si>
    <t xml:space="preserve">Replacing an asset due to it nearing the end of its expected useful life. </t>
  </si>
  <si>
    <t>Replacing an asset or group of assets due to known asset condition determined from assessments.</t>
  </si>
  <si>
    <t>Commercial Electrical Vehicle Charging</t>
  </si>
  <si>
    <t>Initiatives associated with the installation and development of commercial vehicle charging systems, e.g. commercial charging stations and commercial transport infrastructure.</t>
  </si>
  <si>
    <r>
      <t>Investment needed on the network to enable</t>
    </r>
    <r>
      <rPr>
        <sz val="10"/>
        <color rgb="FF040C28"/>
        <rFont val="Calibri"/>
        <family val="2"/>
      </rPr>
      <t xml:space="preserve"> physical assets that are located on the consumer's side of the meter that provide small scale electricity supply or demand response.</t>
    </r>
    <r>
      <rPr>
        <sz val="10"/>
        <color rgb="FF202124"/>
        <rFont val="Calibri"/>
        <family val="2"/>
      </rPr>
      <t xml:space="preserve"> Examples of distributed energy resources that need to be accommodated include roof top solar photovoltaic units, wind generating units, and battery energy storage systems.</t>
    </r>
  </si>
  <si>
    <t>Distribution System Operator</t>
  </si>
  <si>
    <t>Initiatives or projects that enable or move towards distribution system operator management e.g. investment in systems and advanced distribution management systems to enable the system to operate more effectively.</t>
  </si>
  <si>
    <t>Expenditure on assets where the primary driver is to mitigate the environmental impacts of the network.</t>
  </si>
  <si>
    <r>
      <t xml:space="preserve">Electric Vehicles – </t>
    </r>
    <r>
      <rPr>
        <sz val="10"/>
        <color theme="1"/>
        <rFont val="Calibri"/>
        <family val="2"/>
      </rPr>
      <t>Light Transport</t>
    </r>
  </si>
  <si>
    <t>Initiatives that are based on increased demand caused by electric vehicle charging in homes.</t>
  </si>
  <si>
    <t>Initiatives associated with obtaining, managing, and analysing data in the low voltage network.</t>
  </si>
  <si>
    <t>Initiatives that enable flexible demand management solutions.</t>
  </si>
  <si>
    <t>Demand driven through normal population growth in residential, commercial and industrial situations.</t>
  </si>
  <si>
    <t>Initiatives in response to demand from industrial processes.</t>
  </si>
  <si>
    <t xml:space="preserve">Initiatives that improve the reliability and quality of network services. </t>
  </si>
  <si>
    <t xml:space="preserve">Initiatives that arise from the assessment of risks associated with high impact/low probability events to reduce risk or improve recovery. </t>
  </si>
  <si>
    <t>Initiatives that improve public and/or employee safety.</t>
  </si>
  <si>
    <t>Initiatives that have been caused by the uptake in electricity from gas conversion.</t>
  </si>
  <si>
    <t xml:space="preserve">Initiatives that reduce the occurrence and impact of wilful damage to physical network assets. </t>
  </si>
  <si>
    <t xml:space="preserve">Initiatives that are driven to achieve system security standards. </t>
  </si>
  <si>
    <t xml:space="preserve">Enhancements to the network due to forecasted generation to the network.  </t>
  </si>
  <si>
    <t>Drivers that not covered in the list above.</t>
  </si>
  <si>
    <t>Return due:  21 December 2023</t>
  </si>
  <si>
    <t>3.  The total for each capital expenditure category should match the most up to date forecast expenditure for that category for the corresponding period as reported in the Report</t>
  </si>
  <si>
    <t xml:space="preserve">      on Forecast Capital Expenditure in Schedule 11a of the ID Determination. </t>
  </si>
  <si>
    <t xml:space="preserve">Template: Supporting information for material variances in forecast capital expenditure </t>
  </si>
  <si>
    <t>Attachment B: Supporting information for material variances in forecast capital expenditure</t>
  </si>
  <si>
    <t>Template</t>
  </si>
  <si>
    <t xml:space="preserve">Additional information, to the extent that it is not disclosed in the AMP, that explains how the forecast demand and expenditure have been derived. </t>
  </si>
  <si>
    <t xml:space="preserve">Note:  Non-exempt EDBs must  use the 'Template' worksheet to respond to clause B11.3 of the Notice. Non-exempt EDBs may use the other worksheets in this workbook in 
                   </t>
  </si>
  <si>
    <t>responding to other clauses of Schedule B.</t>
  </si>
  <si>
    <t xml:space="preserve">     Relevant definitions for this worksheet are set out in the worksheet titled "Attachment B".</t>
  </si>
  <si>
    <t>2.  To calculate this, non-exempt EDBs will need to select a primary driver for each project and initiative, and then summate the total cost and demand for the projects and initiatives in that category.</t>
  </si>
  <si>
    <t>Under the Notice, we require each non-exempt EDB  to provide us with the information specified in Schedule B.</t>
  </si>
  <si>
    <t xml:space="preserve">1.  For each capital expenditure category for which this worksheet must be populated, we require the total value of the  projects and initiatives that are included in the category grouped by primary driver. </t>
  </si>
  <si>
    <t>This Excel workbook is Attachment B referred to in the Notice issued under s 53ZD of the Commerce Act to all non-exempt EDBs on 10 November 2023.</t>
  </si>
  <si>
    <t>Issue date:  10 November 2023</t>
  </si>
  <si>
    <t>This worksheet summarises the requirement for information for material variances in capital expenditure as set out in Schedule B, of the Section 53ZD notice issued on 10 November 2023. It includes definitions for the terms used in the tables in the 'Template' worksheet.</t>
  </si>
  <si>
    <t>This worksheet collects required supporting information for forecast capital expenditure  categories that meet the criteria for material variance as identified in clauses B8 and B9. The information is also required for forecast capital expenditure categories where there has been a significant change in underlying drivers or significant assumptions, as set out in clause B13 of the Section 53ZD notice issued on 10 November 2023.</t>
  </si>
  <si>
    <t>This worksheet is optional and is intended as a resource to help EDBs to meet the requirements under Section 53ZD notice issued on 10 November 2023.
This worksheet calculates the forecast expenditure variances between 2023 AMP and most up to date information. It uses the totals in Worksheets S11a.2024, S11a.2023, S11b.2024, S11b.2023 tabs to calculate the variances and peforms the material variance checks in accordance with clauses B7, B8 and B9 of the  Section 53ZD notice issued on 10 November 2023.</t>
  </si>
  <si>
    <t>This worksheet is optional and is intended as a resource to help EDBs to meet the requirements under Section 53ZD notice issued on 10 November 2023.</t>
  </si>
  <si>
    <t>This worksheet calculates the forecast expenditure variances between 2023 AMP and most up to date information, in accordance with clause B7 of the Section 53ZD notice issued on 10 November 2023.</t>
  </si>
  <si>
    <t>It also identifies the capital expenditure expenditure categories that meet the test for material variance, as set out in clauses B8 and B9 of the Section 53ZD notice issued on 10 November 2023.</t>
  </si>
  <si>
    <t>This is the Report on Forecast Capital Expenditure in Schedule 11a of the ID Determination with the most up to date information available to the EDB (e.g. that contained in its draft 2024 AMP).</t>
  </si>
  <si>
    <t>Complete this schedule with the  most up to date information available to the EDB (e.g. that contained in its draft 2024 AMP).</t>
  </si>
  <si>
    <t>This is the Report on Forecast Operational Expenditure in Schedule 11b of the ID Determination with the most up to date information available to the EDB (e.g. that contained in its draft 2024 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</si>
</sst>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quot;$&quot;* #,##0.00_);_(&quot;$&quot;* \(#,##0.00\);_(&quot;$&quot;* &quot;-&quot;??_);_(@_)"/>
    <numFmt numFmtId="166" formatCode="_(* #,##0.00_);_(* \(#,##0.00\);_(* &quot;-&quot;??_);_(@_)"/>
    <numFmt numFmtId="167" formatCode="_(* #,##0_);_(* \(#,##0\);_(*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1409]d\ mmmm\ yyyy;@"/>
    <numFmt numFmtId="181" formatCode="#,##0;\(#,##0\)"/>
    <numFmt numFmtId="182" formatCode="0.0%"/>
    <numFmt numFmtId="183" formatCode="d\ mmmm\ yyyy"/>
    <numFmt numFmtId="184" formatCode="#,##0\ ;\(#,##0\);\-"/>
    <numFmt numFmtId="185" formatCode="#,##0;\(#,##0\);\-"/>
    <numFmt numFmtId="186" formatCode="&quot;$&quot;#,##0_);[Red]\(&quot;$&quot;#,##0\)"/>
  </numFmts>
  <fonts count="71"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
      <sz val="10"/>
      <color theme="1"/>
      <name val="Calibri"/>
      <family val="2"/>
      <scheme val="minor"/>
    </font>
    <font>
      <b/>
      <sz val="10"/>
      <color theme="1"/>
      <name val="Calibri"/>
      <family val="2"/>
      <scheme val="minor"/>
    </font>
    <font>
      <i/>
      <sz val="10"/>
      <color theme="1"/>
      <name val="Calibri"/>
      <family val="2"/>
      <scheme val="minor"/>
    </font>
    <font>
      <b/>
      <sz val="18"/>
      <color theme="2"/>
      <name val="Cambria"/>
      <family val="1"/>
      <scheme val="major"/>
    </font>
    <font>
      <b/>
      <sz val="16"/>
      <color theme="2"/>
      <name val="Cambria"/>
      <family val="1"/>
      <scheme val="major"/>
    </font>
    <font>
      <b/>
      <sz val="18"/>
      <color theme="5"/>
      <name val="Cambria"/>
      <family val="1"/>
      <scheme val="major"/>
    </font>
    <font>
      <sz val="11"/>
      <color theme="5"/>
      <name val="Calibri"/>
      <family val="2"/>
      <scheme val="minor"/>
    </font>
    <font>
      <b/>
      <sz val="10"/>
      <color theme="1"/>
      <name val="Calibri"/>
      <family val="2"/>
    </font>
    <font>
      <sz val="10"/>
      <color theme="1"/>
      <name val="Calibri"/>
      <family val="2"/>
    </font>
    <font>
      <i/>
      <sz val="10"/>
      <color theme="1"/>
      <name val="Calibri"/>
      <family val="2"/>
    </font>
    <font>
      <b/>
      <sz val="20"/>
      <color theme="1"/>
      <name val="Calibri"/>
      <family val="2"/>
      <scheme val="minor"/>
    </font>
    <font>
      <i/>
      <sz val="11"/>
      <color theme="1"/>
      <name val="Calibri"/>
      <family val="2"/>
      <scheme val="minor"/>
    </font>
    <font>
      <b/>
      <i/>
      <sz val="10"/>
      <color theme="1"/>
      <name val="Calibri"/>
      <family val="2"/>
      <scheme val="minor"/>
    </font>
    <font>
      <i/>
      <sz val="10"/>
      <color rgb="FFFF0000"/>
      <name val="Calibri"/>
      <family val="2"/>
      <scheme val="minor"/>
    </font>
    <font>
      <sz val="10"/>
      <color indexed="8"/>
      <name val="Calibri"/>
      <family val="2"/>
    </font>
    <font>
      <sz val="10"/>
      <color indexed="8"/>
      <name val="Calibri"/>
      <family val="4"/>
    </font>
    <font>
      <sz val="10"/>
      <color theme="1"/>
      <name val="Calibri"/>
      <family val="4"/>
      <scheme val="minor"/>
    </font>
    <font>
      <b/>
      <sz val="13"/>
      <color indexed="12"/>
      <name val="Calibri"/>
      <family val="2"/>
    </font>
    <font>
      <i/>
      <sz val="12"/>
      <name val="Calibri"/>
      <family val="4"/>
      <scheme val="minor"/>
    </font>
    <font>
      <b/>
      <sz val="13"/>
      <color theme="4"/>
      <name val="Calibri"/>
      <family val="2"/>
      <scheme val="minor"/>
    </font>
    <font>
      <b/>
      <sz val="16"/>
      <name val="Calibri"/>
      <family val="4"/>
      <scheme val="minor"/>
    </font>
    <font>
      <i/>
      <sz val="10"/>
      <name val="Calibri"/>
      <family val="2"/>
      <scheme val="minor"/>
    </font>
    <font>
      <sz val="10"/>
      <name val="Calibri"/>
      <family val="4"/>
      <scheme val="minor"/>
    </font>
    <font>
      <sz val="10"/>
      <name val="Calibri"/>
      <family val="2"/>
      <scheme val="minor"/>
    </font>
    <font>
      <b/>
      <sz val="10"/>
      <name val="Calibri"/>
      <family val="2"/>
      <scheme val="minor"/>
    </font>
    <font>
      <sz val="10"/>
      <color indexed="8"/>
      <name val="Arial"/>
      <family val="1"/>
    </font>
    <font>
      <sz val="10"/>
      <color rgb="FF0070C0"/>
      <name val="Calibri"/>
      <family val="2"/>
      <scheme val="minor"/>
    </font>
    <font>
      <sz val="10"/>
      <name val="Calibri"/>
      <family val="2"/>
    </font>
    <font>
      <b/>
      <sz val="12"/>
      <name val="Calibri"/>
      <family val="2"/>
      <scheme val="minor"/>
    </font>
    <font>
      <sz val="10"/>
      <color rgb="FFFF0000"/>
      <name val="Calibri"/>
      <family val="2"/>
      <scheme val="minor"/>
    </font>
    <font>
      <i/>
      <sz val="8"/>
      <name val="Calibri"/>
      <family val="2"/>
      <scheme val="minor"/>
    </font>
    <font>
      <sz val="8"/>
      <color indexed="8"/>
      <name val="Calibri"/>
      <family val="2"/>
    </font>
    <font>
      <sz val="12"/>
      <name val="Calibri"/>
      <family val="2"/>
      <scheme val="minor"/>
    </font>
    <font>
      <u/>
      <sz val="10"/>
      <color theme="4"/>
      <name val="Calibri"/>
      <family val="2"/>
    </font>
    <font>
      <b/>
      <sz val="10"/>
      <color indexed="8"/>
      <name val="Calibri"/>
    </font>
    <font>
      <sz val="4"/>
      <color theme="1"/>
      <name val="Calibri"/>
      <family val="2"/>
      <scheme val="minor"/>
    </font>
    <font>
      <b/>
      <sz val="16"/>
      <color indexed="8"/>
      <name val="Calibri"/>
      <family val="2"/>
    </font>
    <font>
      <sz val="10"/>
      <color theme="1"/>
      <name val="Calibri"/>
    </font>
    <font>
      <b/>
      <sz val="10"/>
      <color rgb="FF000000"/>
      <name val="Calibri"/>
    </font>
    <font>
      <sz val="10"/>
      <color rgb="FF000000"/>
      <name val="Calibri"/>
    </font>
    <font>
      <b/>
      <sz val="10"/>
      <color theme="1"/>
      <name val="Calibri"/>
    </font>
    <font>
      <sz val="10"/>
      <color theme="1"/>
      <name val="Symbol"/>
      <family val="1"/>
      <charset val="2"/>
    </font>
    <font>
      <sz val="10"/>
      <color rgb="FF202124"/>
      <name val="Calibri"/>
    </font>
    <font>
      <sz val="7"/>
      <color theme="1"/>
      <name val="Times New Roman"/>
      <family val="1"/>
    </font>
    <font>
      <sz val="10"/>
      <color rgb="FF040C28"/>
      <name val="Calibri"/>
      <family val="2"/>
    </font>
    <font>
      <sz val="10"/>
      <color rgb="FF202124"/>
      <name val="Calibri"/>
      <family val="2"/>
    </font>
    <font>
      <b/>
      <sz val="19"/>
      <color rgb="FFC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rgb="FFD9D9D9"/>
        <bgColor indexed="64"/>
      </patternFill>
    </fill>
    <fill>
      <patternFill patternType="solid">
        <fgColor rgb="FFCCFFCC"/>
        <bgColor indexed="64"/>
      </patternFill>
    </fill>
    <fill>
      <patternFill patternType="solid">
        <fgColor rgb="FFFFFF99"/>
        <bgColor indexed="64"/>
      </patternFill>
    </fill>
    <fill>
      <patternFill patternType="solid">
        <fgColor rgb="FFF2F2F2"/>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bottom style="thin">
        <color indexed="64"/>
      </bottom>
      <diagonal/>
    </border>
    <border>
      <left style="thin">
        <color theme="7"/>
      </left>
      <right style="thin">
        <color theme="7"/>
      </right>
      <top style="thin">
        <color theme="7"/>
      </top>
      <bottom style="thin">
        <color theme="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s>
  <cellStyleXfs count="88">
    <xf numFmtId="0" fontId="0" fillId="0" borderId="0"/>
    <xf numFmtId="166" fontId="1" fillId="0" borderId="0" applyFont="0" applyFill="0" applyBorder="0" applyAlignment="0" applyProtection="0"/>
    <xf numFmtId="179" fontId="1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9" fontId="20"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6" applyNumberFormat="0" applyFill="0" applyAlignment="0">
      <protection locked="0"/>
    </xf>
    <xf numFmtId="0" fontId="1" fillId="36" borderId="6"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8" fontId="21" fillId="0" borderId="0" applyFont="0" applyFill="0" applyBorder="0" applyAlignment="0" applyProtection="0">
      <alignment horizontal="left"/>
      <protection locked="0"/>
    </xf>
    <xf numFmtId="167" fontId="1" fillId="36" borderId="7" applyNumberFormat="0" applyFont="0" applyFill="0" applyAlignment="0" applyProtection="0"/>
    <xf numFmtId="176" fontId="12" fillId="32" borderId="0" applyFont="0" applyBorder="0"/>
    <xf numFmtId="175" fontId="21" fillId="0" borderId="0" applyFont="0" applyFill="0" applyBorder="0" applyAlignment="0" applyProtection="0">
      <protection locked="0"/>
    </xf>
    <xf numFmtId="174" fontId="12" fillId="0" borderId="0" applyFont="0" applyFill="0" applyBorder="0" applyAlignment="0" applyProtection="0">
      <alignment horizontal="center" vertical="top" wrapText="1"/>
    </xf>
    <xf numFmtId="173" fontId="19" fillId="34" borderId="6" applyNumberFormat="0" applyAlignment="0"/>
    <xf numFmtId="0" fontId="18" fillId="35" borderId="6" applyNumberFormat="0" applyFill="0">
      <alignment horizontal="centerContinuous" wrapText="1"/>
    </xf>
    <xf numFmtId="172" fontId="21" fillId="0" borderId="0" applyFont="0" applyFill="0" applyBorder="0" applyAlignment="0" applyProtection="0">
      <alignment wrapText="1"/>
    </xf>
    <xf numFmtId="171" fontId="21" fillId="0" borderId="0" applyFont="0" applyFill="0" applyBorder="0" applyAlignment="0" applyProtection="0"/>
    <xf numFmtId="170" fontId="21" fillId="0" borderId="0" applyFont="0" applyFill="0" applyBorder="0" applyAlignment="0" applyProtection="0">
      <protection locked="0"/>
    </xf>
    <xf numFmtId="168" fontId="22" fillId="0" borderId="0" applyFont="0" applyFill="0" applyBorder="0" applyAlignment="0" applyProtection="0">
      <alignment horizontal="left"/>
      <protection locked="0"/>
    </xf>
    <xf numFmtId="169" fontId="21" fillId="0" borderId="0" applyFont="0" applyFill="0" applyBorder="0" applyAlignment="0" applyProtection="0">
      <protection locked="0"/>
    </xf>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1" fillId="0" borderId="0" applyFont="0"/>
    <xf numFmtId="168" fontId="21" fillId="0" borderId="0" applyFont="0" applyFill="0" applyBorder="0" applyAlignment="0" applyProtection="0">
      <alignment horizontal="left"/>
      <protection locked="0"/>
    </xf>
    <xf numFmtId="0" fontId="17" fillId="34" borderId="9" applyNumberFormat="0" applyAlignment="0">
      <protection locked="0"/>
    </xf>
    <xf numFmtId="0" fontId="38" fillId="38" borderId="0" applyFont="0" applyAlignment="0"/>
    <xf numFmtId="0" fontId="40" fillId="0" borderId="0">
      <alignment horizontal="right"/>
    </xf>
    <xf numFmtId="0" fontId="42" fillId="38" borderId="0" applyNumberFormat="0" applyBorder="0">
      <alignment horizontal="right"/>
    </xf>
    <xf numFmtId="0" fontId="43" fillId="38" borderId="10">
      <alignment horizontal="center"/>
    </xf>
    <xf numFmtId="183" fontId="43" fillId="38" borderId="10">
      <alignment horizontal="center" vertical="center"/>
    </xf>
    <xf numFmtId="0" fontId="44" fillId="38" borderId="17" applyBorder="0"/>
    <xf numFmtId="0" fontId="45" fillId="38" borderId="0" applyAlignment="0">
      <alignment horizontal="center"/>
    </xf>
    <xf numFmtId="0" fontId="46" fillId="38" borderId="0" applyBorder="0">
      <alignment vertical="top" wrapText="1"/>
    </xf>
    <xf numFmtId="0" fontId="45" fillId="39" borderId="18">
      <alignment horizontal="right"/>
    </xf>
    <xf numFmtId="0" fontId="47" fillId="39" borderId="0" applyAlignment="0"/>
    <xf numFmtId="0" fontId="45" fillId="39" borderId="0" applyBorder="0">
      <alignment horizontal="center" wrapText="1"/>
    </xf>
    <xf numFmtId="0" fontId="15" fillId="39" borderId="0" applyBorder="0"/>
    <xf numFmtId="172" fontId="49" fillId="0" borderId="0" applyFont="0" applyFill="0" applyBorder="0" applyAlignment="0" applyProtection="0">
      <alignment wrapText="1"/>
    </xf>
    <xf numFmtId="0" fontId="48" fillId="39" borderId="0" applyBorder="0">
      <alignment horizontal="center" wrapText="1"/>
    </xf>
    <xf numFmtId="0" fontId="47" fillId="39" borderId="0" applyBorder="0">
      <alignment horizontal="left"/>
    </xf>
    <xf numFmtId="0" fontId="50" fillId="0" borderId="10">
      <protection locked="0"/>
    </xf>
    <xf numFmtId="0" fontId="51" fillId="39" borderId="22" applyNumberFormat="0" applyFont="0" applyAlignment="0"/>
    <xf numFmtId="0" fontId="48" fillId="39" borderId="0" applyBorder="0">
      <alignment horizontal="left"/>
    </xf>
    <xf numFmtId="0" fontId="45" fillId="39" borderId="0" applyNumberFormat="0" applyBorder="0" applyProtection="0">
      <alignment horizontal="right"/>
    </xf>
    <xf numFmtId="0" fontId="52" fillId="39" borderId="0" applyBorder="0"/>
    <xf numFmtId="0" fontId="51" fillId="39" borderId="0" applyFont="0" applyBorder="0" applyProtection="0">
      <alignment horizontal="right"/>
    </xf>
    <xf numFmtId="0" fontId="45" fillId="39" borderId="0" applyBorder="0"/>
    <xf numFmtId="0" fontId="54" fillId="39" borderId="0" applyNumberFormat="0" applyBorder="0">
      <alignment horizontal="left"/>
    </xf>
    <xf numFmtId="0" fontId="57" fillId="0" borderId="0" applyNumberFormat="0" applyFill="0" applyBorder="0" applyAlignment="0" applyProtection="0">
      <alignment vertical="top"/>
      <protection locked="0"/>
    </xf>
  </cellStyleXfs>
  <cellXfs count="184">
    <xf numFmtId="0" fontId="0" fillId="0" borderId="0" xfId="0"/>
    <xf numFmtId="0" fontId="24" fillId="0" borderId="0" xfId="0" applyFont="1"/>
    <xf numFmtId="0" fontId="12" fillId="0" borderId="0" xfId="61" applyFont="1"/>
    <xf numFmtId="0" fontId="1" fillId="0" borderId="0" xfId="61"/>
    <xf numFmtId="0" fontId="27" fillId="0" borderId="0" xfId="61" applyFont="1" applyAlignment="1">
      <alignment horizontal="centerContinuous"/>
    </xf>
    <xf numFmtId="0" fontId="12" fillId="0" borderId="0" xfId="61" applyFont="1" applyAlignment="1">
      <alignment horizontal="centerContinuous"/>
    </xf>
    <xf numFmtId="0" fontId="28" fillId="0" borderId="0" xfId="61" applyFont="1" applyAlignment="1">
      <alignment horizontal="centerContinuous"/>
    </xf>
    <xf numFmtId="0" fontId="29" fillId="0" borderId="0" xfId="61" applyFont="1"/>
    <xf numFmtId="168" fontId="12" fillId="0" borderId="0" xfId="62" applyFont="1" applyBorder="1" applyAlignment="1" applyProtection="1"/>
    <xf numFmtId="168" fontId="17" fillId="34" borderId="9" xfId="63" applyNumberFormat="1" applyAlignment="1">
      <protection locked="0"/>
    </xf>
    <xf numFmtId="0" fontId="30" fillId="0" borderId="0" xfId="61" applyFont="1"/>
    <xf numFmtId="180" fontId="17" fillId="34" borderId="9" xfId="63" applyNumberFormat="1" applyAlignment="1">
      <alignment horizontal="left"/>
      <protection locked="0"/>
    </xf>
    <xf numFmtId="0" fontId="2" fillId="0" borderId="0" xfId="0" applyFont="1"/>
    <xf numFmtId="0" fontId="31" fillId="0" borderId="10" xfId="0" applyFont="1" applyBorder="1" applyAlignment="1">
      <alignment vertical="center" wrapText="1"/>
    </xf>
    <xf numFmtId="0" fontId="32" fillId="0" borderId="10"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181" fontId="24" fillId="32" borderId="10" xfId="0" applyNumberFormat="1" applyFont="1" applyFill="1" applyBorder="1"/>
    <xf numFmtId="0" fontId="25" fillId="0" borderId="13" xfId="0" applyFont="1" applyBorder="1" applyAlignment="1">
      <alignment horizontal="center" wrapText="1"/>
    </xf>
    <xf numFmtId="181" fontId="24" fillId="32" borderId="10" xfId="0" applyNumberFormat="1" applyFont="1" applyFill="1" applyBorder="1" applyAlignment="1">
      <alignment vertical="center"/>
    </xf>
    <xf numFmtId="0" fontId="0" fillId="32" borderId="0" xfId="0" applyFill="1"/>
    <xf numFmtId="0" fontId="26" fillId="32" borderId="0" xfId="0" applyFont="1" applyFill="1"/>
    <xf numFmtId="0" fontId="2" fillId="32" borderId="0" xfId="0" applyFont="1" applyFill="1" applyAlignment="1">
      <alignment vertical="center"/>
    </xf>
    <xf numFmtId="0" fontId="35" fillId="32" borderId="0" xfId="0" applyFont="1" applyFill="1" applyAlignment="1">
      <alignment vertical="center" wrapText="1"/>
    </xf>
    <xf numFmtId="0" fontId="24" fillId="32" borderId="0" xfId="0" applyFont="1" applyFill="1"/>
    <xf numFmtId="10" fontId="0" fillId="32" borderId="0" xfId="0" applyNumberFormat="1" applyFill="1"/>
    <xf numFmtId="0" fontId="36" fillId="32" borderId="0" xfId="0" applyFont="1" applyFill="1"/>
    <xf numFmtId="0" fontId="26" fillId="32" borderId="0" xfId="0" applyFont="1" applyFill="1" applyAlignment="1">
      <alignment horizontal="left" vertical="center" indent="9"/>
    </xf>
    <xf numFmtId="0" fontId="37" fillId="32" borderId="0" xfId="0" applyFont="1" applyFill="1"/>
    <xf numFmtId="0" fontId="34" fillId="32" borderId="0" xfId="0" applyFont="1" applyFill="1" applyAlignment="1">
      <alignment horizontal="left"/>
    </xf>
    <xf numFmtId="0" fontId="39" fillId="38" borderId="14" xfId="64" applyFont="1" applyBorder="1"/>
    <xf numFmtId="0" fontId="39" fillId="38" borderId="15" xfId="64" applyFont="1" applyBorder="1"/>
    <xf numFmtId="0" fontId="39" fillId="38" borderId="16" xfId="64" applyFont="1" applyBorder="1"/>
    <xf numFmtId="0" fontId="40" fillId="0" borderId="0" xfId="65" applyAlignment="1">
      <alignment horizontal="left" indent="2"/>
    </xf>
    <xf numFmtId="0" fontId="40" fillId="0" borderId="0" xfId="65">
      <alignment horizontal="right"/>
    </xf>
    <xf numFmtId="0" fontId="39" fillId="38" borderId="17" xfId="64" applyFont="1" applyBorder="1"/>
    <xf numFmtId="0" fontId="39" fillId="38" borderId="0" xfId="64" applyFont="1"/>
    <xf numFmtId="0" fontId="41" fillId="38" borderId="0" xfId="64" applyFont="1" applyAlignment="1"/>
    <xf numFmtId="0" fontId="42" fillId="38" borderId="0" xfId="66" applyBorder="1">
      <alignment horizontal="right"/>
    </xf>
    <xf numFmtId="0" fontId="39" fillId="38" borderId="18" xfId="64" applyFont="1" applyBorder="1"/>
    <xf numFmtId="0" fontId="44" fillId="38" borderId="17" xfId="69" applyBorder="1" applyAlignment="1">
      <alignment horizontal="left" indent="1"/>
    </xf>
    <xf numFmtId="0" fontId="44" fillId="38" borderId="0" xfId="69" applyBorder="1"/>
    <xf numFmtId="0" fontId="45" fillId="38" borderId="0" xfId="70" applyAlignment="1"/>
    <xf numFmtId="0" fontId="46" fillId="38" borderId="18" xfId="71" applyBorder="1">
      <alignment vertical="top" wrapText="1"/>
    </xf>
    <xf numFmtId="0" fontId="40" fillId="0" borderId="0" xfId="65" applyAlignment="1"/>
    <xf numFmtId="0" fontId="45" fillId="38" borderId="17" xfId="70" applyBorder="1" applyAlignment="1">
      <alignment horizontal="left"/>
    </xf>
    <xf numFmtId="0" fontId="45" fillId="39" borderId="21" xfId="72" applyBorder="1">
      <alignment horizontal="right"/>
    </xf>
    <xf numFmtId="0" fontId="45" fillId="39" borderId="0" xfId="72" applyBorder="1">
      <alignment horizontal="right"/>
    </xf>
    <xf numFmtId="0" fontId="47" fillId="39" borderId="0" xfId="73"/>
    <xf numFmtId="0" fontId="45" fillId="39" borderId="0" xfId="74" applyBorder="1">
      <alignment horizontal="center" wrapText="1"/>
    </xf>
    <xf numFmtId="0" fontId="47" fillId="39" borderId="18" xfId="73" applyBorder="1"/>
    <xf numFmtId="0" fontId="48" fillId="39" borderId="0" xfId="75" applyFont="1" applyBorder="1" applyAlignment="1">
      <alignment horizontal="left" indent="1"/>
    </xf>
    <xf numFmtId="0" fontId="47" fillId="39" borderId="0" xfId="73" applyAlignment="1">
      <alignment horizontal="right"/>
    </xf>
    <xf numFmtId="172" fontId="25" fillId="33" borderId="0" xfId="76" applyFont="1" applyFill="1" applyBorder="1" applyAlignment="1">
      <alignment horizontal="center" wrapText="1"/>
    </xf>
    <xf numFmtId="0" fontId="15" fillId="39" borderId="0" xfId="75" applyBorder="1" applyAlignment="1">
      <alignment horizontal="left" indent="1"/>
    </xf>
    <xf numFmtId="0" fontId="48" fillId="39" borderId="0" xfId="77" applyBorder="1" applyAlignment="1">
      <alignment horizontal="left"/>
    </xf>
    <xf numFmtId="0" fontId="48" fillId="39" borderId="0" xfId="77" applyBorder="1" applyAlignment="1">
      <alignment horizontal="right"/>
    </xf>
    <xf numFmtId="0" fontId="47" fillId="39" borderId="0" xfId="78" applyBorder="1">
      <alignment horizontal="left"/>
    </xf>
    <xf numFmtId="0" fontId="47" fillId="39" borderId="0" xfId="73" applyAlignment="1"/>
    <xf numFmtId="184" fontId="50" fillId="0" borderId="10" xfId="79" applyNumberFormat="1">
      <protection locked="0"/>
    </xf>
    <xf numFmtId="0" fontId="47" fillId="39" borderId="0" xfId="73" applyAlignment="1">
      <alignment horizontal="left" indent="1"/>
    </xf>
    <xf numFmtId="0" fontId="40" fillId="0" borderId="0" xfId="65" applyAlignment="1">
      <alignment wrapText="1"/>
    </xf>
    <xf numFmtId="0" fontId="47" fillId="39" borderId="0" xfId="78" applyBorder="1" applyAlignment="1">
      <alignment horizontal="left" indent="2"/>
    </xf>
    <xf numFmtId="0" fontId="48" fillId="39" borderId="0" xfId="78" applyFont="1" applyBorder="1">
      <alignment horizontal="left"/>
    </xf>
    <xf numFmtId="184" fontId="51" fillId="39" borderId="22" xfId="80" applyNumberFormat="1" applyFont="1" applyAlignment="1">
      <alignment horizontal="right"/>
    </xf>
    <xf numFmtId="184" fontId="51" fillId="39" borderId="23" xfId="80" applyNumberFormat="1" applyFont="1" applyBorder="1" applyAlignment="1">
      <alignment horizontal="right"/>
    </xf>
    <xf numFmtId="0" fontId="48" fillId="39" borderId="0" xfId="81" applyBorder="1">
      <alignment horizontal="left"/>
    </xf>
    <xf numFmtId="0" fontId="51" fillId="39" borderId="0" xfId="80" applyFont="1" applyBorder="1" applyAlignment="1">
      <alignment horizontal="right"/>
    </xf>
    <xf numFmtId="0" fontId="45" fillId="39" borderId="0" xfId="82" applyBorder="1">
      <alignment horizontal="right"/>
    </xf>
    <xf numFmtId="0" fontId="45" fillId="39" borderId="15" xfId="74" applyBorder="1">
      <alignment horizontal="center" wrapText="1"/>
    </xf>
    <xf numFmtId="0" fontId="48" fillId="39" borderId="0" xfId="83" applyFont="1" applyBorder="1"/>
    <xf numFmtId="0" fontId="48" fillId="39" borderId="0" xfId="77" applyBorder="1" applyAlignment="1">
      <alignment horizontal="right" vertical="center"/>
    </xf>
    <xf numFmtId="184" fontId="47" fillId="39" borderId="10" xfId="84" applyNumberFormat="1" applyFont="1" applyBorder="1" applyProtection="1">
      <alignment horizontal="right"/>
    </xf>
    <xf numFmtId="0" fontId="47" fillId="39" borderId="0" xfId="78" applyBorder="1" applyAlignment="1"/>
    <xf numFmtId="0" fontId="52" fillId="39" borderId="0" xfId="83" applyBorder="1"/>
    <xf numFmtId="0" fontId="45" fillId="39" borderId="0" xfId="85" applyBorder="1"/>
    <xf numFmtId="0" fontId="53" fillId="39" borderId="0" xfId="78" applyFont="1" applyBorder="1">
      <alignment horizontal="left"/>
    </xf>
    <xf numFmtId="0" fontId="48" fillId="39" borderId="0" xfId="77" quotePrefix="1" applyBorder="1" applyAlignment="1">
      <alignment horizontal="left" vertical="center"/>
    </xf>
    <xf numFmtId="0" fontId="48" fillId="39" borderId="0" xfId="77" quotePrefix="1" applyBorder="1" applyAlignment="1">
      <alignment horizontal="right"/>
    </xf>
    <xf numFmtId="0" fontId="40" fillId="0" borderId="0" xfId="65" quotePrefix="1" applyAlignment="1">
      <alignment horizontal="left" indent="2"/>
    </xf>
    <xf numFmtId="184" fontId="47" fillId="39" borderId="19" xfId="84" applyNumberFormat="1" applyFont="1" applyBorder="1" applyProtection="1">
      <alignment horizontal="right"/>
    </xf>
    <xf numFmtId="185" fontId="47" fillId="39" borderId="0" xfId="73" applyNumberFormat="1" applyAlignment="1"/>
    <xf numFmtId="185" fontId="47" fillId="39" borderId="0" xfId="73" applyNumberFormat="1"/>
    <xf numFmtId="184" fontId="47" fillId="39" borderId="24" xfId="84" applyNumberFormat="1" applyFont="1" applyBorder="1" applyProtection="1">
      <alignment horizontal="right"/>
    </xf>
    <xf numFmtId="184" fontId="47" fillId="39" borderId="25" xfId="84" applyNumberFormat="1" applyFont="1" applyBorder="1" applyProtection="1">
      <alignment horizontal="right"/>
    </xf>
    <xf numFmtId="184" fontId="51" fillId="39" borderId="26" xfId="80" applyNumberFormat="1" applyFont="1" applyBorder="1" applyAlignment="1">
      <alignment horizontal="right"/>
    </xf>
    <xf numFmtId="184" fontId="51" fillId="39" borderId="0" xfId="80" applyNumberFormat="1" applyFont="1" applyBorder="1" applyAlignment="1">
      <alignment horizontal="right"/>
    </xf>
    <xf numFmtId="0" fontId="47" fillId="39" borderId="0" xfId="73" quotePrefix="1"/>
    <xf numFmtId="0" fontId="47" fillId="39" borderId="0" xfId="73" applyAlignment="1">
      <alignment horizontal="right" vertical="top"/>
    </xf>
    <xf numFmtId="172" fontId="48" fillId="39" borderId="0" xfId="76" applyFont="1" applyFill="1" applyBorder="1" applyAlignment="1">
      <alignment horizontal="center" vertical="top" wrapText="1"/>
    </xf>
    <xf numFmtId="0" fontId="48" fillId="39" borderId="0" xfId="77" applyBorder="1">
      <alignment horizontal="center" wrapText="1"/>
    </xf>
    <xf numFmtId="0" fontId="48" fillId="39" borderId="0" xfId="77" applyBorder="1" applyAlignment="1">
      <alignment horizontal="left" vertical="center"/>
    </xf>
    <xf numFmtId="0" fontId="48" fillId="39" borderId="0" xfId="77" applyBorder="1" applyAlignment="1">
      <alignment horizontal="center" vertical="center" wrapText="1"/>
    </xf>
    <xf numFmtId="0" fontId="50" fillId="0" borderId="10" xfId="79" applyAlignment="1">
      <alignment wrapText="1"/>
      <protection locked="0"/>
    </xf>
    <xf numFmtId="0" fontId="45" fillId="39" borderId="0" xfId="86" applyFont="1" applyBorder="1">
      <alignment horizontal="left"/>
    </xf>
    <xf numFmtId="0" fontId="55" fillId="0" borderId="0" xfId="65" applyFont="1" applyAlignment="1"/>
    <xf numFmtId="0" fontId="56" fillId="39" borderId="0" xfId="73" applyFont="1"/>
    <xf numFmtId="0" fontId="47" fillId="39" borderId="0" xfId="73" applyAlignment="1">
      <alignment horizontal="center" wrapText="1"/>
    </xf>
    <xf numFmtId="172" fontId="48" fillId="39" borderId="0" xfId="76" applyFont="1" applyFill="1" applyBorder="1" applyAlignment="1">
      <alignment horizontal="center" wrapText="1"/>
    </xf>
    <xf numFmtId="0" fontId="45" fillId="39" borderId="0" xfId="74" applyBorder="1" applyAlignment="1">
      <alignment wrapText="1"/>
    </xf>
    <xf numFmtId="0" fontId="45" fillId="39" borderId="8" xfId="72" applyBorder="1">
      <alignment horizontal="right"/>
    </xf>
    <xf numFmtId="0" fontId="47" fillId="39" borderId="8" xfId="73" applyBorder="1"/>
    <xf numFmtId="0" fontId="47" fillId="39" borderId="27" xfId="73" applyBorder="1"/>
    <xf numFmtId="0" fontId="24" fillId="39" borderId="0" xfId="84" applyFont="1" applyBorder="1" applyProtection="1">
      <alignment horizontal="right"/>
    </xf>
    <xf numFmtId="0" fontId="52" fillId="39" borderId="0" xfId="75" applyFont="1" applyBorder="1" applyAlignment="1">
      <alignment horizontal="left" indent="1"/>
    </xf>
    <xf numFmtId="0" fontId="48" fillId="39" borderId="0" xfId="73" applyFont="1" applyAlignment="1">
      <alignment horizontal="right"/>
    </xf>
    <xf numFmtId="0" fontId="48" fillId="39" borderId="0" xfId="73" applyFont="1" applyAlignment="1">
      <alignment horizontal="left"/>
    </xf>
    <xf numFmtId="0" fontId="47" fillId="39" borderId="0" xfId="73" applyAlignment="1">
      <alignment wrapText="1"/>
    </xf>
    <xf numFmtId="0" fontId="47" fillId="39" borderId="0" xfId="73" applyAlignment="1">
      <alignment horizontal="left" wrapText="1" indent="1"/>
    </xf>
    <xf numFmtId="0" fontId="47" fillId="39" borderId="0" xfId="73" applyAlignment="1">
      <alignment horizontal="left"/>
    </xf>
    <xf numFmtId="186" fontId="48" fillId="39" borderId="0" xfId="73" quotePrefix="1" applyNumberFormat="1" applyFont="1" applyAlignment="1">
      <alignment horizontal="left"/>
    </xf>
    <xf numFmtId="184" fontId="51" fillId="39" borderId="28" xfId="80" applyNumberFormat="1" applyFont="1" applyBorder="1" applyAlignment="1">
      <alignment horizontal="right"/>
    </xf>
    <xf numFmtId="0" fontId="48" fillId="39" borderId="0" xfId="81" applyBorder="1" applyAlignment="1"/>
    <xf numFmtId="0" fontId="53" fillId="32" borderId="0" xfId="0" applyFont="1" applyFill="1" applyAlignment="1">
      <alignment horizontal="right"/>
    </xf>
    <xf numFmtId="0" fontId="53" fillId="32" borderId="0" xfId="0" applyFont="1" applyFill="1" applyAlignment="1">
      <alignment horizontal="center"/>
    </xf>
    <xf numFmtId="0" fontId="37" fillId="32" borderId="0" xfId="0" applyFont="1" applyFill="1" applyAlignment="1">
      <alignment horizontal="center" vertical="center"/>
    </xf>
    <xf numFmtId="0" fontId="37" fillId="32" borderId="0" xfId="0" applyFont="1" applyFill="1" applyAlignment="1">
      <alignment horizontal="right"/>
    </xf>
    <xf numFmtId="0" fontId="35" fillId="32" borderId="0" xfId="0" applyFont="1" applyFill="1"/>
    <xf numFmtId="0" fontId="37" fillId="32" borderId="0" xfId="0" applyFont="1" applyFill="1" applyAlignment="1">
      <alignment horizontal="center"/>
    </xf>
    <xf numFmtId="10" fontId="37" fillId="32" borderId="0" xfId="0" applyNumberFormat="1" applyFont="1" applyFill="1" applyAlignment="1">
      <alignment horizontal="center" vertical="center"/>
    </xf>
    <xf numFmtId="0" fontId="58" fillId="32" borderId="0" xfId="0" applyFont="1" applyFill="1" applyAlignment="1">
      <alignment horizontal="left"/>
    </xf>
    <xf numFmtId="0" fontId="25" fillId="32" borderId="0" xfId="0" applyFont="1" applyFill="1"/>
    <xf numFmtId="0" fontId="25" fillId="32" borderId="8" xfId="0" applyFont="1" applyFill="1" applyBorder="1"/>
    <xf numFmtId="0" fontId="24" fillId="32" borderId="29" xfId="0" applyFont="1" applyFill="1" applyBorder="1" applyAlignment="1">
      <alignment vertical="center"/>
    </xf>
    <xf numFmtId="0" fontId="24" fillId="32" borderId="29" xfId="0" applyFont="1" applyFill="1" applyBorder="1" applyAlignment="1">
      <alignment vertical="center" wrapText="1"/>
    </xf>
    <xf numFmtId="0" fontId="24" fillId="32" borderId="30" xfId="0" applyFont="1" applyFill="1" applyBorder="1" applyAlignment="1">
      <alignment vertical="center"/>
    </xf>
    <xf numFmtId="0" fontId="24" fillId="32" borderId="30" xfId="0" applyFont="1" applyFill="1" applyBorder="1" applyAlignment="1">
      <alignment vertical="center" wrapText="1"/>
    </xf>
    <xf numFmtId="0" fontId="24" fillId="32" borderId="31" xfId="0" applyFont="1" applyFill="1" applyBorder="1" applyAlignment="1">
      <alignment vertical="center"/>
    </xf>
    <xf numFmtId="0" fontId="24" fillId="32" borderId="31" xfId="0" applyFont="1" applyFill="1" applyBorder="1" applyAlignment="1">
      <alignment vertical="center" wrapText="1"/>
    </xf>
    <xf numFmtId="0" fontId="24" fillId="32" borderId="32" xfId="0" applyFont="1" applyFill="1" applyBorder="1" applyAlignment="1">
      <alignment vertical="center"/>
    </xf>
    <xf numFmtId="0" fontId="24" fillId="32" borderId="32" xfId="0" applyFont="1" applyFill="1" applyBorder="1" applyAlignment="1">
      <alignment vertical="center" wrapText="1"/>
    </xf>
    <xf numFmtId="0" fontId="25" fillId="32" borderId="8" xfId="0" applyFont="1" applyFill="1" applyBorder="1" applyAlignment="1">
      <alignment horizontal="left"/>
    </xf>
    <xf numFmtId="0" fontId="24" fillId="32" borderId="33" xfId="0" applyFont="1" applyFill="1" applyBorder="1" applyAlignment="1">
      <alignment vertical="center"/>
    </xf>
    <xf numFmtId="0" fontId="24" fillId="32" borderId="33" xfId="0" applyFont="1" applyFill="1" applyBorder="1" applyAlignment="1">
      <alignment vertical="center" wrapText="1"/>
    </xf>
    <xf numFmtId="0" fontId="60" fillId="32" borderId="0" xfId="0" applyFont="1" applyFill="1"/>
    <xf numFmtId="0" fontId="26" fillId="32" borderId="0" xfId="0" applyFont="1" applyFill="1" applyAlignment="1">
      <alignment vertical="top"/>
    </xf>
    <xf numFmtId="181" fontId="24" fillId="32" borderId="10" xfId="0" applyNumberFormat="1" applyFont="1" applyFill="1" applyBorder="1" applyAlignment="1">
      <alignment horizontal="right"/>
    </xf>
    <xf numFmtId="182" fontId="24" fillId="32" borderId="10" xfId="0" applyNumberFormat="1" applyFont="1" applyFill="1" applyBorder="1" applyAlignment="1">
      <alignment horizontal="right"/>
    </xf>
    <xf numFmtId="182" fontId="24" fillId="32" borderId="10" xfId="0" applyNumberFormat="1" applyFont="1" applyFill="1" applyBorder="1" applyAlignment="1">
      <alignment horizontal="center"/>
    </xf>
    <xf numFmtId="0" fontId="32" fillId="32" borderId="10" xfId="0" applyFont="1" applyFill="1" applyBorder="1" applyAlignment="1">
      <alignment horizontal="center" vertical="center" wrapText="1"/>
    </xf>
    <xf numFmtId="182" fontId="24" fillId="32" borderId="13" xfId="0" applyNumberFormat="1" applyFont="1" applyFill="1" applyBorder="1" applyAlignment="1">
      <alignment horizontal="center"/>
    </xf>
    <xf numFmtId="181" fontId="25" fillId="32" borderId="10" xfId="0" applyNumberFormat="1" applyFont="1" applyFill="1" applyBorder="1"/>
    <xf numFmtId="181" fontId="24" fillId="40" borderId="10" xfId="0" applyNumberFormat="1" applyFont="1" applyFill="1" applyBorder="1" applyAlignment="1">
      <alignment vertical="center"/>
    </xf>
    <xf numFmtId="181" fontId="25" fillId="40" borderId="10" xfId="0" applyNumberFormat="1" applyFont="1" applyFill="1" applyBorder="1" applyAlignment="1">
      <alignment vertical="center"/>
    </xf>
    <xf numFmtId="0" fontId="61" fillId="32" borderId="10" xfId="0" applyFont="1" applyFill="1" applyBorder="1" applyAlignment="1">
      <alignment horizontal="left" vertical="center" wrapText="1"/>
    </xf>
    <xf numFmtId="0" fontId="62" fillId="40" borderId="10" xfId="0" applyFont="1" applyFill="1" applyBorder="1" applyAlignment="1">
      <alignment vertical="center" wrapText="1"/>
    </xf>
    <xf numFmtId="0" fontId="62" fillId="40" borderId="10" xfId="0" applyFont="1" applyFill="1" applyBorder="1" applyAlignment="1">
      <alignment horizontal="center" vertical="center" wrapText="1"/>
    </xf>
    <xf numFmtId="0" fontId="63" fillId="40" borderId="10" xfId="0" applyFont="1" applyFill="1" applyBorder="1" applyAlignment="1">
      <alignment vertical="center" wrapText="1"/>
    </xf>
    <xf numFmtId="0" fontId="61" fillId="40" borderId="10" xfId="0" applyFont="1" applyFill="1" applyBorder="1" applyAlignment="1">
      <alignment vertical="center" wrapText="1"/>
    </xf>
    <xf numFmtId="0" fontId="64" fillId="40" borderId="10" xfId="0" applyFont="1" applyFill="1" applyBorder="1" applyAlignment="1">
      <alignment vertical="center" wrapText="1"/>
    </xf>
    <xf numFmtId="0" fontId="61" fillId="32" borderId="0" xfId="0" applyFont="1" applyFill="1" applyAlignment="1">
      <alignment vertical="center" wrapText="1"/>
    </xf>
    <xf numFmtId="0" fontId="61" fillId="32" borderId="10" xfId="0" applyFont="1" applyFill="1" applyBorder="1" applyAlignment="1">
      <alignment vertical="center" wrapText="1"/>
    </xf>
    <xf numFmtId="0" fontId="62" fillId="40" borderId="11" xfId="0" applyFont="1" applyFill="1" applyBorder="1" applyAlignment="1">
      <alignment vertical="center" wrapText="1"/>
    </xf>
    <xf numFmtId="0" fontId="64" fillId="40" borderId="12" xfId="0" applyFont="1" applyFill="1" applyBorder="1" applyAlignment="1">
      <alignment vertical="center" wrapText="1"/>
    </xf>
    <xf numFmtId="0" fontId="62" fillId="37" borderId="10" xfId="0" applyFont="1" applyFill="1" applyBorder="1" applyAlignment="1">
      <alignment vertical="center" wrapText="1"/>
    </xf>
    <xf numFmtId="0" fontId="62" fillId="37" borderId="10" xfId="0" applyFont="1" applyFill="1" applyBorder="1" applyAlignment="1">
      <alignment horizontal="center" vertical="center" wrapText="1"/>
    </xf>
    <xf numFmtId="0" fontId="63" fillId="32" borderId="10" xfId="0" applyFont="1" applyFill="1" applyBorder="1" applyAlignment="1">
      <alignment vertical="center" wrapText="1"/>
    </xf>
    <xf numFmtId="0" fontId="66" fillId="32" borderId="10" xfId="0" applyFont="1" applyFill="1" applyBorder="1" applyAlignment="1">
      <alignment vertical="center" wrapText="1"/>
    </xf>
    <xf numFmtId="0" fontId="61" fillId="32" borderId="21" xfId="0" applyFont="1" applyFill="1" applyBorder="1" applyAlignment="1">
      <alignment vertical="center" wrapText="1"/>
    </xf>
    <xf numFmtId="0" fontId="65" fillId="32" borderId="21" xfId="0" applyFont="1" applyFill="1" applyBorder="1" applyAlignment="1">
      <alignment horizontal="left" vertical="center" wrapText="1" indent="2"/>
    </xf>
    <xf numFmtId="0" fontId="65" fillId="32" borderId="12" xfId="0" applyFont="1" applyFill="1" applyBorder="1" applyAlignment="1">
      <alignment horizontal="left" vertical="center" wrapText="1" indent="2"/>
    </xf>
    <xf numFmtId="0" fontId="70" fillId="32" borderId="0" xfId="0" applyFont="1" applyFill="1"/>
    <xf numFmtId="0" fontId="10" fillId="32" borderId="0" xfId="0" applyFont="1" applyFill="1"/>
    <xf numFmtId="0" fontId="47" fillId="32" borderId="0" xfId="0" applyFont="1" applyFill="1"/>
    <xf numFmtId="0" fontId="45" fillId="32" borderId="0" xfId="0" applyFont="1" applyFill="1"/>
    <xf numFmtId="0" fontId="63" fillId="32" borderId="34" xfId="0" applyFont="1" applyFill="1" applyBorder="1" applyAlignment="1">
      <alignment vertical="center" wrapText="1"/>
    </xf>
    <xf numFmtId="0" fontId="63" fillId="32" borderId="19" xfId="0" applyFont="1" applyFill="1" applyBorder="1" applyAlignment="1">
      <alignment vertical="center" wrapText="1"/>
    </xf>
    <xf numFmtId="0" fontId="61" fillId="32" borderId="10" xfId="0" applyFont="1" applyFill="1" applyBorder="1" applyAlignment="1">
      <alignment horizontal="left" vertical="center" wrapText="1"/>
    </xf>
    <xf numFmtId="0" fontId="62" fillId="40" borderId="10" xfId="0" applyFont="1" applyFill="1" applyBorder="1" applyAlignment="1">
      <alignment horizontal="center" vertical="center" wrapText="1"/>
    </xf>
    <xf numFmtId="0" fontId="61" fillId="40" borderId="10" xfId="0" applyFont="1" applyFill="1" applyBorder="1" applyAlignment="1">
      <alignment horizontal="left" vertical="center" wrapText="1"/>
    </xf>
    <xf numFmtId="0" fontId="47" fillId="39" borderId="0" xfId="78" applyBorder="1">
      <alignment horizontal="left"/>
    </xf>
    <xf numFmtId="0" fontId="43" fillId="38" borderId="10" xfId="67">
      <alignment horizontal="center"/>
    </xf>
    <xf numFmtId="183" fontId="43" fillId="38" borderId="19" xfId="68" applyBorder="1">
      <alignment horizontal="center" vertical="center"/>
    </xf>
    <xf numFmtId="183" fontId="43" fillId="38" borderId="20" xfId="68" applyBorder="1">
      <alignment horizontal="center" vertical="center"/>
    </xf>
    <xf numFmtId="183" fontId="43" fillId="38" borderId="13" xfId="68" applyBorder="1">
      <alignment horizontal="center" vertical="center"/>
    </xf>
    <xf numFmtId="0" fontId="47" fillId="38" borderId="17" xfId="71" applyFont="1" applyBorder="1" applyAlignment="1">
      <alignment horizontal="left" vertical="top" wrapText="1" indent="1"/>
    </xf>
    <xf numFmtId="0" fontId="47" fillId="38" borderId="0" xfId="71" applyFont="1" applyBorder="1" applyAlignment="1">
      <alignment horizontal="left" vertical="top" wrapText="1" indent="1"/>
    </xf>
    <xf numFmtId="0" fontId="45" fillId="39" borderId="0" xfId="74" applyBorder="1">
      <alignment horizontal="center" wrapText="1"/>
    </xf>
    <xf numFmtId="0" fontId="40" fillId="0" borderId="0" xfId="65">
      <alignment horizontal="right"/>
    </xf>
    <xf numFmtId="183" fontId="43" fillId="38" borderId="10" xfId="68">
      <alignment horizontal="center" vertical="center"/>
    </xf>
    <xf numFmtId="0" fontId="48" fillId="39" borderId="0" xfId="83" applyFont="1" applyBorder="1"/>
    <xf numFmtId="0" fontId="47" fillId="39" borderId="0" xfId="73" applyAlignment="1">
      <alignment wrapText="1"/>
    </xf>
  </cellXfs>
  <cellStyles count="88">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1" builtinId="27" hidden="1"/>
    <cellStyle name="Calculation" xfId="15" builtinId="22" hidden="1"/>
    <cellStyle name="Check Cell" xfId="17" builtinId="23" hidden="1"/>
    <cellStyle name="Comma" xfId="1" builtinId="3" hidden="1"/>
    <cellStyle name="Comma [0]" xfId="2" builtinId="6" customBuiltin="1"/>
    <cellStyle name="Comma [1]" xfId="57" xr:uid="{00000000-0005-0000-0000-00001D000000}"/>
    <cellStyle name="Comma [2]" xfId="55" xr:uid="{00000000-0005-0000-0000-00001E000000}"/>
    <cellStyle name="Comma [4]" xfId="54" xr:uid="{00000000-0005-0000-0000-00001F000000}"/>
    <cellStyle name="Comma(2)" xfId="84" xr:uid="{04B3712B-3C74-4CD5-826C-4769A8CC4FC9}"/>
    <cellStyle name="Comment" xfId="85" xr:uid="{B3FEA76F-57B6-4E18-8A8D-E0F5369CE903}"/>
    <cellStyle name="Company Name" xfId="67" xr:uid="{5FA9BFC5-83F4-4CEA-8FA8-198029A67F9C}"/>
    <cellStyle name="Currency" xfId="3" builtinId="4" hidden="1"/>
    <cellStyle name="Currency [0]" xfId="4" builtinId="7" hidden="1"/>
    <cellStyle name="Data Input" xfId="79" xr:uid="{9CBC18AE-73E1-4CC7-AFE0-E506B5CE6DA8}"/>
    <cellStyle name="Data Rows" xfId="73" xr:uid="{6EAD84A7-57AD-4960-A0AD-D8778D618B7A}"/>
    <cellStyle name="Date (short)" xfId="53" xr:uid="{00000000-0005-0000-0000-000022000000}"/>
    <cellStyle name="Date (short) 2" xfId="76" xr:uid="{5144FB66-894C-45AA-A3DD-D684762A534C}"/>
    <cellStyle name="Disclosure Date" xfId="68" xr:uid="{8016617B-635B-4DEE-B9F4-3C52720C11B5}"/>
    <cellStyle name="Explanatory Text" xfId="20" builtinId="53" customBuiltin="1"/>
    <cellStyle name="Footnote" xfId="86" xr:uid="{6AC21379-3F5A-434A-9556-6BF958F22735}"/>
    <cellStyle name="Good" xfId="10" builtinId="26" hidden="1"/>
    <cellStyle name="Header 1" xfId="69" xr:uid="{3F968184-36E3-470E-9C43-3635BC748E56}"/>
    <cellStyle name="Header Company" xfId="66" xr:uid="{CB4B8638-D2AF-4C7F-B8BE-783BF77AC6DA}"/>
    <cellStyle name="Header Rows" xfId="64" xr:uid="{D4351CB0-78CB-4025-92DE-FC714774E13A}"/>
    <cellStyle name="Header Text" xfId="71" xr:uid="{B2166774-BE67-49B5-8E4D-3D31FB2B37E8}"/>
    <cellStyle name="Header Version" xfId="70" xr:uid="{1FFCC810-D554-486E-9A91-84430869199D}"/>
    <cellStyle name="Heading 1" xfId="6" builtinId="16" customBuiltin="1"/>
    <cellStyle name="Heading 2" xfId="7" builtinId="17" customBuiltin="1"/>
    <cellStyle name="Heading 3" xfId="8" builtinId="18" customBuiltin="1"/>
    <cellStyle name="Heading 4" xfId="9" builtinId="19" hidden="1"/>
    <cellStyle name="Heading1" xfId="75" xr:uid="{64B3E38F-1155-4E0D-9981-F44F8911D638}"/>
    <cellStyle name="Heading2" xfId="83" xr:uid="{F9CF1A6B-3978-4B7E-9053-88B3EB7E9B34}"/>
    <cellStyle name="Heading3" xfId="81" xr:uid="{41C932E1-B171-4766-92E7-407B5B0E67E8}"/>
    <cellStyle name="Heading3WrapLow" xfId="77" xr:uid="{0F7C648D-2F66-413A-B04E-1CDCB0B3C7B1}"/>
    <cellStyle name="Heavy Box 2" xfId="80" xr:uid="{90121208-DFB6-4740-ADB3-10CA81091DD1}"/>
    <cellStyle name="Hyperlink" xfId="58" builtinId="8" customBuiltin="1"/>
    <cellStyle name="Hyperlink 2" xfId="87" xr:uid="{9C2BEF71-EE52-461E-AC81-83E93F6CDA03}"/>
    <cellStyle name="Input" xfId="13" builtinId="20" customBuiltin="1"/>
    <cellStyle name="Input 2" xfId="63" xr:uid="{00000000-0005-0000-0000-00002B000000}"/>
    <cellStyle name="Label" xfId="52" xr:uid="{00000000-0005-0000-0000-00002C000000}"/>
    <cellStyle name="Link" xfId="51" xr:uid="{00000000-0005-0000-0000-00002D000000}"/>
    <cellStyle name="Linked Cell" xfId="16" builtinId="24" hidden="1"/>
    <cellStyle name="Neutral" xfId="12" builtinId="28" hidden="1"/>
    <cellStyle name="Normal" xfId="0" builtinId="0" customBuiltin="1"/>
    <cellStyle name="Normal 2" xfId="61" xr:uid="{00000000-0005-0000-0000-000031000000}"/>
    <cellStyle name="Normal 3" xfId="65" xr:uid="{E88FA178-9757-4AA5-B2BA-BF4DE145D01F}"/>
    <cellStyle name="Note" xfId="19" builtinId="10" hidden="1"/>
    <cellStyle name="Output" xfId="14" builtinId="21" customBuiltin="1"/>
    <cellStyle name="Percent" xfId="59" builtinId="5" hidden="1" customBuiltin="1"/>
    <cellStyle name="Percent [0]" xfId="60" xr:uid="{00000000-0005-0000-0000-000035000000}"/>
    <cellStyle name="Percent [1]" xfId="50" xr:uid="{00000000-0005-0000-0000-000036000000}"/>
    <cellStyle name="Percent [2]" xfId="49" xr:uid="{00000000-0005-0000-0000-000037000000}"/>
    <cellStyle name="Percent [3]" xfId="48" xr:uid="{00000000-0005-0000-0000-000038000000}"/>
    <cellStyle name="plus/less" xfId="82" xr:uid="{AA2F4DCF-7829-4639-B30F-DA4F7510FA4A}"/>
    <cellStyle name="RowRef" xfId="72" xr:uid="{83E949AA-97CC-4193-96EB-C45DB0A49C4D}"/>
    <cellStyle name="Rt border" xfId="47" xr:uid="{00000000-0005-0000-0000-000039000000}"/>
    <cellStyle name="Text" xfId="56" xr:uid="{00000000-0005-0000-0000-00003A000000}"/>
    <cellStyle name="Text 2" xfId="62" xr:uid="{00000000-0005-0000-0000-00003B000000}"/>
    <cellStyle name="Text 3" xfId="78" xr:uid="{2A10DDD1-AC80-4652-8AB0-67B7134E999D}"/>
    <cellStyle name="Title" xfId="5" builtinId="15" customBuiltin="1"/>
    <cellStyle name="Total" xfId="21" builtinId="25" hidden="1"/>
    <cellStyle name="Warning Text" xfId="18" builtinId="11" hidden="1"/>
    <cellStyle name="Year" xfId="46" xr:uid="{00000000-0005-0000-0000-00003F000000}"/>
    <cellStyle name="Year0" xfId="74" xr:uid="{30AC69DB-4780-4B57-85E3-D4B6F031465C}"/>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257175</xdr:rowOff>
    </xdr:from>
    <xdr:ext cx="2314575" cy="704850"/>
    <xdr:pic>
      <xdr:nvPicPr>
        <xdr:cNvPr id="2" name="Picture 5" descr="ComComNZ colour.jpg">
          <a:extLst>
            <a:ext uri="{FF2B5EF4-FFF2-40B4-BE49-F238E27FC236}">
              <a16:creationId xmlns:a16="http://schemas.microsoft.com/office/drawing/2014/main" id="{E6D08A40-5E08-46E7-BD76-230E62D173BD}"/>
            </a:ext>
          </a:extLst>
        </xdr:cNvPr>
        <xdr:cNvPicPr>
          <a:picLocks noChangeAspect="1"/>
        </xdr:cNvPicPr>
      </xdr:nvPicPr>
      <xdr:blipFill>
        <a:blip xmlns:r="http://schemas.openxmlformats.org/officeDocument/2006/relationships" r:embed="rId1" cstate="print"/>
        <a:srcRect/>
        <a:stretch>
          <a:fillRect/>
        </a:stretch>
      </xdr:blipFill>
      <xdr:spPr bwMode="auto">
        <a:xfrm>
          <a:off x="316230" y="255270"/>
          <a:ext cx="2314575" cy="704850"/>
        </a:xfrm>
        <a:prstGeom prst="rect">
          <a:avLst/>
        </a:prstGeom>
        <a:noFill/>
        <a:ln w="9525">
          <a:noFill/>
          <a:miter lim="800000"/>
          <a:headEnd/>
          <a:tailEnd/>
        </a:ln>
      </xdr:spPr>
    </xdr:pic>
    <xdr:clientData/>
  </xdr:oneCellAnchor>
  <xdr:twoCellAnchor editAs="oneCell">
    <xdr:from>
      <xdr:col>0</xdr:col>
      <xdr:colOff>0</xdr:colOff>
      <xdr:row>1</xdr:row>
      <xdr:rowOff>52388</xdr:rowOff>
    </xdr:from>
    <xdr:to>
      <xdr:col>3</xdr:col>
      <xdr:colOff>2272665</xdr:colOff>
      <xdr:row>6</xdr:row>
      <xdr:rowOff>1744028</xdr:rowOff>
    </xdr:to>
    <xdr:pic>
      <xdr:nvPicPr>
        <xdr:cNvPr id="3" name="Picture 2">
          <a:extLst>
            <a:ext uri="{FF2B5EF4-FFF2-40B4-BE49-F238E27FC236}">
              <a16:creationId xmlns:a16="http://schemas.microsoft.com/office/drawing/2014/main" id="{E2BEEE65-AD45-40B2-BE3D-FCBB2BC38F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52588"/>
          <a:ext cx="8978265" cy="3225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2532551</xdr:colOff>
      <xdr:row>33</xdr:row>
      <xdr:rowOff>109539</xdr:rowOff>
    </xdr:from>
    <xdr:to>
      <xdr:col>1</xdr:col>
      <xdr:colOff>315255</xdr:colOff>
      <xdr:row>35</xdr:row>
      <xdr:rowOff>71438</xdr:rowOff>
    </xdr:to>
    <xdr:pic>
      <xdr:nvPicPr>
        <xdr:cNvPr id="3" name="Picture 2">
          <a:extLst>
            <a:ext uri="{FF2B5EF4-FFF2-40B4-BE49-F238E27FC236}">
              <a16:creationId xmlns:a16="http://schemas.microsoft.com/office/drawing/2014/main" id="{1FBE919B-0E43-EE11-E0B6-A4A74E0E1D53}"/>
            </a:ext>
          </a:extLst>
        </xdr:cNvPr>
        <xdr:cNvPicPr>
          <a:picLocks noChangeAspect="1"/>
        </xdr:cNvPicPr>
      </xdr:nvPicPr>
      <xdr:blipFill>
        <a:blip xmlns:r="http://schemas.openxmlformats.org/officeDocument/2006/relationships" r:embed="rId1"/>
        <a:stretch>
          <a:fillRect/>
        </a:stretch>
      </xdr:blipFill>
      <xdr:spPr>
        <a:xfrm>
          <a:off x="2532551" y="6300789"/>
          <a:ext cx="935479" cy="323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nda%20Watson/AppData/Local/Microsoft/Windows/Temporary%20Internet%20Files/Content.Outlook/UXLY4JL0/1635957_5.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rangf\Downloads\Electricity-Distribution-Information-Disclosure-Determination-2012-Schedules-11a-13%20(1).xlsx" TargetMode="External"/><Relationship Id="rId1" Type="http://schemas.openxmlformats.org/officeDocument/2006/relationships/externalLinkPath" Target="/Users/trangf/Downloads/Electricity-Distribution-Information-Disclosure-Determination-2012-Schedules-11a-1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Sheet"/>
      <sheetName val="TOC"/>
      <sheetName val="Instructions"/>
      <sheetName val="S11a.Capex Forecast"/>
      <sheetName val="S11b.Opex Forecast"/>
      <sheetName val="S12a.Asset Condition"/>
      <sheetName val="S12b.Capacity Forecast"/>
      <sheetName val="S12c.Demand Forecast"/>
      <sheetName val="S12d.Reliability Forecast"/>
      <sheetName val="S13.AMMAT"/>
    </sheetNames>
    <sheetDataSet>
      <sheetData sheetId="0">
        <row r="8">
          <cell r="C8"/>
        </row>
        <row r="12">
          <cell r="C12"/>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showGridLines="0" showRowColHeaders="0" tabSelected="1" view="pageBreakPreview" zoomScaleNormal="100" zoomScaleSheetLayoutView="100" workbookViewId="0">
      <selection activeCell="A6" sqref="A6"/>
    </sheetView>
  </sheetViews>
  <sheetFormatPr defaultColWidth="9.140625" defaultRowHeight="15" x14ac:dyDescent="0.25"/>
  <cols>
    <col min="1" max="1" width="24.28515625" style="2" customWidth="1"/>
    <col min="2" max="2" width="18.5703125" style="2" customWidth="1"/>
    <col min="3" max="3" width="57.7109375" style="2" customWidth="1"/>
    <col min="4" max="4" width="34.28515625" style="2" customWidth="1"/>
    <col min="5" max="16384" width="9.140625" style="2"/>
  </cols>
  <sheetData>
    <row r="1" spans="1:4" ht="126" customHeight="1" x14ac:dyDescent="0.25">
      <c r="D1" s="3"/>
    </row>
    <row r="2" spans="1:4" ht="22.5" customHeight="1" x14ac:dyDescent="0.3">
      <c r="A2" s="4" t="s">
        <v>0</v>
      </c>
      <c r="B2" s="5"/>
      <c r="C2" s="5"/>
      <c r="D2" s="5"/>
    </row>
    <row r="3" spans="1:4" ht="22.5" customHeight="1" x14ac:dyDescent="0.3">
      <c r="A3" s="4" t="s">
        <v>1</v>
      </c>
      <c r="B3" s="5"/>
      <c r="C3" s="5"/>
      <c r="D3" s="5"/>
    </row>
    <row r="4" spans="1:4" ht="35.25" customHeight="1" x14ac:dyDescent="0.3">
      <c r="A4" s="6" t="s">
        <v>2</v>
      </c>
      <c r="B4" s="5"/>
      <c r="C4" s="5"/>
      <c r="D4" s="5"/>
    </row>
    <row r="5" spans="1:4" ht="20.25" customHeight="1" x14ac:dyDescent="0.3">
      <c r="A5" s="6" t="s">
        <v>278</v>
      </c>
      <c r="B5" s="5"/>
      <c r="C5" s="5"/>
      <c r="D5" s="5"/>
    </row>
    <row r="6" spans="1:4" ht="20.25" customHeight="1" x14ac:dyDescent="0.3">
      <c r="A6" s="6" t="s">
        <v>264</v>
      </c>
      <c r="B6" s="5"/>
      <c r="C6" s="5"/>
      <c r="D6" s="5"/>
    </row>
    <row r="7" spans="1:4" ht="183" customHeight="1" x14ac:dyDescent="0.3">
      <c r="A7" s="7"/>
    </row>
    <row r="8" spans="1:4" ht="18.75" customHeight="1" x14ac:dyDescent="0.3">
      <c r="A8" s="7"/>
      <c r="B8" s="8" t="s">
        <v>3</v>
      </c>
      <c r="C8" s="9"/>
    </row>
    <row r="9" spans="1:4" ht="18.75" customHeight="1" x14ac:dyDescent="0.25">
      <c r="A9" s="10"/>
      <c r="B9" s="8" t="s">
        <v>4</v>
      </c>
      <c r="C9" s="11"/>
    </row>
    <row r="10" spans="1:4" ht="15" customHeight="1" x14ac:dyDescent="0.25"/>
  </sheetData>
  <sheetProtection formatColumns="0" formatRows="0"/>
  <dataValidations count="1">
    <dataValidation type="date" allowBlank="1" showInputMessage="1" showErrorMessage="1" error="Entry should be between 1 January 2014 and 31 December 2014" promptTitle="Date of completion of return" sqref="C9" xr:uid="{00000000-0002-0000-0000-000000000000}">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A8D47-FF9E-4C68-A401-7ACCCA2CEA69}">
  <dimension ref="A3:E37"/>
  <sheetViews>
    <sheetView workbookViewId="0">
      <selection activeCell="C11" sqref="C11"/>
    </sheetView>
  </sheetViews>
  <sheetFormatPr defaultColWidth="9" defaultRowHeight="15" x14ac:dyDescent="0.25"/>
  <cols>
    <col min="1" max="1" width="4.85546875" style="22" customWidth="1"/>
    <col min="2" max="2" width="23.42578125" style="22" customWidth="1"/>
    <col min="3" max="3" width="80.42578125" style="22" customWidth="1"/>
    <col min="4" max="4" width="2.42578125" style="22" customWidth="1"/>
    <col min="5" max="5" width="87.28515625" style="22" customWidth="1"/>
    <col min="6" max="16384" width="9" style="22"/>
  </cols>
  <sheetData>
    <row r="3" spans="1:5" ht="21" x14ac:dyDescent="0.35">
      <c r="B3" s="136" t="s">
        <v>5</v>
      </c>
    </row>
    <row r="4" spans="1:5" ht="21" x14ac:dyDescent="0.35">
      <c r="B4" s="136"/>
    </row>
    <row r="5" spans="1:5" x14ac:dyDescent="0.25">
      <c r="B5" s="122"/>
    </row>
    <row r="6" spans="1:5" x14ac:dyDescent="0.25">
      <c r="B6" s="123" t="s">
        <v>6</v>
      </c>
      <c r="C6" s="123" t="s">
        <v>7</v>
      </c>
      <c r="D6" s="124"/>
      <c r="E6" s="133" t="s">
        <v>8</v>
      </c>
    </row>
    <row r="7" spans="1:5" ht="57" customHeight="1" x14ac:dyDescent="0.25">
      <c r="B7" s="125" t="s">
        <v>225</v>
      </c>
      <c r="C7" s="126" t="s">
        <v>279</v>
      </c>
      <c r="D7" s="126"/>
      <c r="E7" s="126"/>
    </row>
    <row r="8" spans="1:5" ht="111.75" customHeight="1" x14ac:dyDescent="0.25">
      <c r="B8" s="125" t="s">
        <v>269</v>
      </c>
      <c r="C8" s="126" t="s">
        <v>280</v>
      </c>
      <c r="D8" s="126"/>
      <c r="E8" s="126" t="s">
        <v>224</v>
      </c>
    </row>
    <row r="9" spans="1:5" ht="111.75" customHeight="1" x14ac:dyDescent="0.25">
      <c r="B9" s="134" t="s">
        <v>9</v>
      </c>
      <c r="C9" s="135" t="s">
        <v>281</v>
      </c>
      <c r="D9" s="135"/>
      <c r="E9" s="135"/>
    </row>
    <row r="10" spans="1:5" ht="53.25" customHeight="1" x14ac:dyDescent="0.25">
      <c r="B10" s="127" t="s">
        <v>10</v>
      </c>
      <c r="C10" s="128" t="s">
        <v>11</v>
      </c>
      <c r="D10" s="128"/>
      <c r="E10" s="128" t="s">
        <v>12</v>
      </c>
    </row>
    <row r="11" spans="1:5" ht="53.25" customHeight="1" x14ac:dyDescent="0.25">
      <c r="B11" s="127" t="s">
        <v>13</v>
      </c>
      <c r="C11" s="128" t="s">
        <v>285</v>
      </c>
      <c r="D11" s="128"/>
      <c r="E11" s="128" t="s">
        <v>286</v>
      </c>
    </row>
    <row r="12" spans="1:5" ht="53.25" customHeight="1" x14ac:dyDescent="0.25">
      <c r="B12" s="129" t="s">
        <v>14</v>
      </c>
      <c r="C12" s="130" t="s">
        <v>15</v>
      </c>
      <c r="D12" s="128"/>
      <c r="E12" s="128" t="s">
        <v>286</v>
      </c>
    </row>
    <row r="13" spans="1:5" ht="53.25" customHeight="1" x14ac:dyDescent="0.25">
      <c r="B13" s="131" t="s">
        <v>13</v>
      </c>
      <c r="C13" s="132" t="s">
        <v>287</v>
      </c>
      <c r="D13" s="132"/>
      <c r="E13" s="132" t="s">
        <v>286</v>
      </c>
    </row>
    <row r="14" spans="1:5" x14ac:dyDescent="0.25">
      <c r="B14" s="26"/>
      <c r="C14" s="26"/>
      <c r="D14" s="26"/>
    </row>
    <row r="15" spans="1:5" x14ac:dyDescent="0.25">
      <c r="B15" s="26"/>
      <c r="C15" s="26"/>
      <c r="D15" s="26"/>
    </row>
    <row r="16" spans="1:5" x14ac:dyDescent="0.25">
      <c r="A16" s="26"/>
      <c r="C16" s="26"/>
      <c r="D16" s="26"/>
    </row>
    <row r="17" spans="1:4" x14ac:dyDescent="0.25">
      <c r="A17" s="26"/>
      <c r="C17" s="26"/>
      <c r="D17" s="26"/>
    </row>
    <row r="18" spans="1:4" x14ac:dyDescent="0.25">
      <c r="A18" s="26"/>
      <c r="C18" s="26"/>
      <c r="D18" s="26"/>
    </row>
    <row r="19" spans="1:4" x14ac:dyDescent="0.25">
      <c r="A19" s="26"/>
      <c r="C19" s="26"/>
      <c r="D19" s="26"/>
    </row>
    <row r="20" spans="1:4" x14ac:dyDescent="0.25">
      <c r="A20" s="26"/>
      <c r="C20" s="26"/>
      <c r="D20" s="26"/>
    </row>
    <row r="21" spans="1:4" x14ac:dyDescent="0.25">
      <c r="B21" s="26"/>
      <c r="C21" s="26"/>
      <c r="D21" s="26"/>
    </row>
    <row r="22" spans="1:4" x14ac:dyDescent="0.25">
      <c r="B22" s="26"/>
      <c r="C22" s="26"/>
      <c r="D22" s="26"/>
    </row>
    <row r="23" spans="1:4" x14ac:dyDescent="0.25">
      <c r="B23" s="26"/>
      <c r="C23" s="26"/>
      <c r="D23" s="26"/>
    </row>
    <row r="24" spans="1:4" x14ac:dyDescent="0.25">
      <c r="B24" s="26"/>
      <c r="C24" s="26"/>
      <c r="D24" s="26"/>
    </row>
    <row r="25" spans="1:4" x14ac:dyDescent="0.25">
      <c r="B25" s="26"/>
      <c r="C25" s="26"/>
      <c r="D25" s="26"/>
    </row>
    <row r="26" spans="1:4" x14ac:dyDescent="0.25">
      <c r="B26" s="26"/>
      <c r="C26" s="26"/>
      <c r="D26" s="26"/>
    </row>
    <row r="27" spans="1:4" x14ac:dyDescent="0.25">
      <c r="B27" s="26"/>
      <c r="C27" s="26"/>
      <c r="D27" s="26"/>
    </row>
    <row r="28" spans="1:4" x14ac:dyDescent="0.25">
      <c r="B28" s="26"/>
      <c r="C28" s="26"/>
      <c r="D28" s="26"/>
    </row>
    <row r="29" spans="1:4" x14ac:dyDescent="0.25">
      <c r="B29" s="26"/>
      <c r="C29" s="26"/>
      <c r="D29" s="26"/>
    </row>
    <row r="30" spans="1:4" x14ac:dyDescent="0.25">
      <c r="B30" s="26"/>
      <c r="C30" s="26"/>
      <c r="D30" s="26"/>
    </row>
    <row r="31" spans="1:4" x14ac:dyDescent="0.25">
      <c r="B31" s="26"/>
      <c r="C31" s="26"/>
      <c r="D31" s="26"/>
    </row>
    <row r="32" spans="1:4" x14ac:dyDescent="0.25">
      <c r="B32" s="26"/>
      <c r="C32" s="26"/>
      <c r="D32" s="26"/>
    </row>
    <row r="33" spans="2:4" x14ac:dyDescent="0.25">
      <c r="B33" s="26"/>
      <c r="C33" s="26"/>
      <c r="D33" s="26"/>
    </row>
    <row r="34" spans="2:4" x14ac:dyDescent="0.25">
      <c r="B34" s="26"/>
      <c r="C34" s="26"/>
      <c r="D34" s="26"/>
    </row>
    <row r="35" spans="2:4" x14ac:dyDescent="0.25">
      <c r="B35" s="26"/>
      <c r="C35" s="26"/>
      <c r="D35" s="26"/>
    </row>
    <row r="36" spans="2:4" x14ac:dyDescent="0.25">
      <c r="B36" s="26"/>
      <c r="C36" s="26"/>
      <c r="D36" s="26"/>
    </row>
    <row r="37" spans="2:4" x14ac:dyDescent="0.25">
      <c r="B37" s="26"/>
      <c r="C37" s="26"/>
      <c r="D37" s="26"/>
    </row>
  </sheetData>
  <pageMargins left="0.23622047244094491" right="0.23622047244094491" top="0.74803149606299213" bottom="0.74803149606299213" header="0.31496062992125984" footer="0.31496062992125984"/>
  <pageSetup paperSize="9" scale="70" orientation="landscape" r:id="rId1"/>
  <headerFooter>
    <oddFooter>&amp;L&amp;F&amp;C&amp;P&amp;R&amp;D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581D-CB99-49A5-94FD-6C9D305998AC}">
  <sheetPr>
    <pageSetUpPr fitToPage="1"/>
  </sheetPr>
  <dimension ref="A1:V66"/>
  <sheetViews>
    <sheetView workbookViewId="0">
      <selection activeCell="C14" sqref="C14"/>
    </sheetView>
  </sheetViews>
  <sheetFormatPr defaultRowHeight="15" x14ac:dyDescent="0.25"/>
  <cols>
    <col min="1" max="1" width="24.42578125" customWidth="1"/>
    <col min="2" max="2" width="111.5703125" customWidth="1"/>
    <col min="3" max="3" width="14" customWidth="1"/>
    <col min="4" max="4" width="14.7109375" customWidth="1"/>
    <col min="5" max="5" width="73.7109375" customWidth="1"/>
  </cols>
  <sheetData>
    <row r="1" spans="1:22" ht="33.75" customHeight="1" x14ac:dyDescent="0.4">
      <c r="A1" s="163" t="s">
        <v>268</v>
      </c>
      <c r="B1" s="22"/>
      <c r="C1" s="22"/>
      <c r="D1" s="22"/>
      <c r="E1" s="22"/>
      <c r="F1" s="22"/>
      <c r="G1" s="22"/>
      <c r="H1" s="22"/>
      <c r="I1" s="22"/>
      <c r="J1" s="22"/>
      <c r="K1" s="22"/>
      <c r="L1" s="22"/>
      <c r="M1" s="22"/>
      <c r="N1" s="22"/>
      <c r="O1" s="22"/>
      <c r="P1" s="22"/>
      <c r="Q1" s="22"/>
      <c r="R1" s="22"/>
      <c r="S1" s="22"/>
      <c r="T1" s="22"/>
      <c r="U1" s="22"/>
      <c r="V1" s="22"/>
    </row>
    <row r="2" spans="1:22" ht="15" customHeight="1" x14ac:dyDescent="0.25">
      <c r="A2" s="22" t="s">
        <v>277</v>
      </c>
      <c r="B2" s="22"/>
      <c r="C2" s="22"/>
      <c r="D2" s="22"/>
      <c r="E2" s="22"/>
      <c r="F2" s="22"/>
      <c r="G2" s="22"/>
      <c r="H2" s="22"/>
      <c r="I2" s="22"/>
      <c r="J2" s="22"/>
      <c r="K2" s="22"/>
      <c r="L2" s="22"/>
      <c r="M2" s="22"/>
      <c r="N2" s="22"/>
      <c r="O2" s="22"/>
      <c r="P2" s="22"/>
      <c r="Q2" s="22"/>
      <c r="R2" s="22"/>
      <c r="S2" s="22"/>
      <c r="T2" s="22"/>
      <c r="U2" s="22"/>
      <c r="V2" s="22"/>
    </row>
    <row r="3" spans="1:22" ht="15" customHeight="1" x14ac:dyDescent="0.25">
      <c r="A3" s="164"/>
      <c r="B3" s="22"/>
      <c r="C3" s="22"/>
      <c r="D3" s="22"/>
      <c r="E3" s="22"/>
      <c r="F3" s="22"/>
      <c r="G3" s="22"/>
      <c r="H3" s="22"/>
      <c r="I3" s="22"/>
      <c r="J3" s="22"/>
      <c r="K3" s="22"/>
      <c r="L3" s="22"/>
      <c r="M3" s="22"/>
      <c r="N3" s="22"/>
      <c r="O3" s="22"/>
      <c r="P3" s="22"/>
      <c r="Q3" s="22"/>
      <c r="R3" s="22"/>
      <c r="S3" s="22"/>
      <c r="T3" s="22"/>
      <c r="U3" s="22"/>
      <c r="V3" s="22"/>
    </row>
    <row r="4" spans="1:22" s="22" customFormat="1" ht="15" customHeight="1" x14ac:dyDescent="0.25">
      <c r="A4" s="165" t="s">
        <v>275</v>
      </c>
    </row>
    <row r="5" spans="1:22" s="22" customFormat="1" ht="8.25" customHeight="1" x14ac:dyDescent="0.25">
      <c r="A5" s="26"/>
    </row>
    <row r="6" spans="1:22" s="22" customFormat="1" x14ac:dyDescent="0.25">
      <c r="A6" s="165" t="s">
        <v>271</v>
      </c>
    </row>
    <row r="7" spans="1:22" s="22" customFormat="1" x14ac:dyDescent="0.25">
      <c r="A7" s="165" t="s">
        <v>272</v>
      </c>
    </row>
    <row r="8" spans="1:22" s="22" customFormat="1" x14ac:dyDescent="0.25">
      <c r="A8" s="26"/>
    </row>
    <row r="9" spans="1:22" s="22" customFormat="1" x14ac:dyDescent="0.25">
      <c r="A9" s="123" t="s">
        <v>229</v>
      </c>
    </row>
    <row r="10" spans="1:22" x14ac:dyDescent="0.25">
      <c r="A10" s="156" t="s">
        <v>230</v>
      </c>
      <c r="B10" s="157" t="s">
        <v>231</v>
      </c>
      <c r="C10" s="22"/>
      <c r="D10" s="22"/>
      <c r="E10" s="22"/>
      <c r="F10" s="22"/>
      <c r="G10" s="22"/>
      <c r="H10" s="22"/>
      <c r="I10" s="22"/>
      <c r="J10" s="22"/>
      <c r="K10" s="22"/>
      <c r="L10" s="22"/>
      <c r="M10" s="22"/>
      <c r="N10" s="22"/>
      <c r="O10" s="22"/>
      <c r="P10" s="22"/>
      <c r="Q10" s="22"/>
      <c r="R10" s="22"/>
      <c r="S10" s="22"/>
      <c r="T10" s="22"/>
      <c r="U10" s="22"/>
      <c r="V10" s="22"/>
    </row>
    <row r="11" spans="1:22" ht="25.5" x14ac:dyDescent="0.25">
      <c r="A11" s="158" t="s">
        <v>232</v>
      </c>
      <c r="B11" s="153" t="s">
        <v>233</v>
      </c>
      <c r="C11" s="22"/>
      <c r="D11" s="22"/>
      <c r="E11" s="22"/>
      <c r="F11" s="22"/>
      <c r="G11" s="22"/>
      <c r="H11" s="22"/>
      <c r="I11" s="22"/>
      <c r="J11" s="22"/>
      <c r="K11" s="22"/>
      <c r="L11" s="22"/>
      <c r="M11" s="22"/>
      <c r="N11" s="22"/>
      <c r="O11" s="22"/>
      <c r="P11" s="22"/>
      <c r="Q11" s="22"/>
      <c r="R11" s="22"/>
      <c r="S11" s="22"/>
      <c r="T11" s="22"/>
      <c r="U11" s="22"/>
      <c r="V11" s="22"/>
    </row>
    <row r="12" spans="1:22" ht="25.5" x14ac:dyDescent="0.25">
      <c r="A12" s="158" t="s">
        <v>234</v>
      </c>
      <c r="B12" s="158" t="s">
        <v>235</v>
      </c>
      <c r="C12" s="22"/>
      <c r="D12" s="22"/>
      <c r="E12" s="22"/>
      <c r="F12" s="22"/>
      <c r="G12" s="22"/>
      <c r="H12" s="22"/>
      <c r="I12" s="22"/>
      <c r="J12" s="22"/>
      <c r="K12" s="22"/>
      <c r="L12" s="22"/>
      <c r="M12" s="22"/>
      <c r="N12" s="22"/>
      <c r="O12" s="22"/>
      <c r="P12" s="22"/>
      <c r="Q12" s="22"/>
      <c r="R12" s="22"/>
      <c r="S12" s="22"/>
      <c r="T12" s="22"/>
      <c r="U12" s="22"/>
      <c r="V12" s="22"/>
    </row>
    <row r="13" spans="1:22" ht="25.5" x14ac:dyDescent="0.25">
      <c r="A13" s="158" t="s">
        <v>236</v>
      </c>
      <c r="B13" s="153" t="s">
        <v>237</v>
      </c>
      <c r="C13" s="22"/>
      <c r="D13" s="22"/>
      <c r="E13" s="22"/>
      <c r="F13" s="22"/>
      <c r="G13" s="22"/>
      <c r="H13" s="22"/>
      <c r="I13" s="22"/>
      <c r="J13" s="22"/>
      <c r="K13" s="22"/>
      <c r="L13" s="22"/>
      <c r="M13" s="22"/>
      <c r="N13" s="22"/>
      <c r="O13" s="22"/>
      <c r="P13" s="22"/>
      <c r="Q13" s="22"/>
      <c r="R13" s="22"/>
      <c r="S13" s="22"/>
      <c r="T13" s="22"/>
      <c r="U13" s="22"/>
      <c r="V13" s="22"/>
    </row>
    <row r="14" spans="1:22" ht="25.5" x14ac:dyDescent="0.25">
      <c r="A14" s="167" t="s">
        <v>238</v>
      </c>
      <c r="B14" s="160" t="s">
        <v>270</v>
      </c>
      <c r="C14" s="22"/>
      <c r="D14" s="22"/>
      <c r="E14" s="22"/>
      <c r="F14" s="22"/>
      <c r="G14" s="22"/>
      <c r="H14" s="22"/>
      <c r="I14" s="22"/>
      <c r="J14" s="22"/>
      <c r="K14" s="22"/>
      <c r="L14" s="22"/>
      <c r="M14" s="22"/>
      <c r="N14" s="22"/>
      <c r="O14" s="22"/>
      <c r="P14" s="22"/>
      <c r="Q14" s="22"/>
      <c r="R14" s="22"/>
      <c r="S14" s="22"/>
      <c r="T14" s="22"/>
      <c r="U14" s="22"/>
      <c r="V14" s="22"/>
    </row>
    <row r="15" spans="1:22" x14ac:dyDescent="0.25">
      <c r="A15" s="168"/>
      <c r="B15" s="160" t="s">
        <v>239</v>
      </c>
      <c r="C15" s="22"/>
      <c r="D15" s="22"/>
      <c r="E15" s="22"/>
      <c r="F15" s="22"/>
      <c r="G15" s="22"/>
      <c r="H15" s="22"/>
      <c r="I15" s="22"/>
      <c r="J15" s="22"/>
      <c r="K15" s="22"/>
      <c r="L15" s="22"/>
      <c r="M15" s="22"/>
      <c r="N15" s="22"/>
      <c r="O15" s="22"/>
      <c r="P15" s="22"/>
      <c r="Q15" s="22"/>
      <c r="R15" s="22"/>
      <c r="S15" s="22"/>
      <c r="T15" s="22"/>
      <c r="U15" s="22"/>
      <c r="V15" s="22"/>
    </row>
    <row r="16" spans="1:22" x14ac:dyDescent="0.25">
      <c r="A16" s="168"/>
      <c r="B16" s="161" t="s">
        <v>240</v>
      </c>
      <c r="C16" s="22"/>
      <c r="D16" s="22"/>
      <c r="E16" s="22"/>
      <c r="F16" s="22"/>
      <c r="G16" s="22"/>
      <c r="H16" s="22"/>
      <c r="I16" s="22"/>
      <c r="J16" s="22"/>
      <c r="K16" s="22"/>
      <c r="L16" s="22"/>
      <c r="M16" s="22"/>
      <c r="N16" s="22"/>
      <c r="O16" s="22"/>
      <c r="P16" s="22"/>
      <c r="Q16" s="22"/>
      <c r="R16" s="22"/>
      <c r="S16" s="22"/>
      <c r="T16" s="22"/>
      <c r="U16" s="22"/>
      <c r="V16" s="22"/>
    </row>
    <row r="17" spans="1:22" x14ac:dyDescent="0.25">
      <c r="A17" s="168"/>
      <c r="B17" s="162" t="s">
        <v>241</v>
      </c>
      <c r="C17" s="22"/>
      <c r="D17" s="22"/>
      <c r="E17" s="22"/>
      <c r="F17" s="22"/>
      <c r="G17" s="22"/>
      <c r="H17" s="22"/>
      <c r="I17" s="22"/>
      <c r="J17" s="22"/>
      <c r="K17" s="22"/>
      <c r="L17" s="22"/>
      <c r="M17" s="22"/>
      <c r="N17" s="22"/>
      <c r="O17" s="22"/>
      <c r="P17" s="22"/>
      <c r="Q17" s="22"/>
      <c r="R17" s="22"/>
      <c r="S17" s="22"/>
      <c r="T17" s="22"/>
      <c r="U17" s="22"/>
      <c r="V17" s="22"/>
    </row>
    <row r="18" spans="1:22" ht="21" customHeight="1" x14ac:dyDescent="0.25">
      <c r="A18" s="158" t="s">
        <v>74</v>
      </c>
      <c r="B18" s="153" t="s">
        <v>242</v>
      </c>
      <c r="C18" s="22"/>
      <c r="D18" s="22"/>
      <c r="E18" s="22"/>
      <c r="F18" s="22"/>
      <c r="G18" s="22"/>
      <c r="H18" s="22"/>
      <c r="I18" s="22"/>
      <c r="J18" s="22"/>
      <c r="K18" s="22"/>
      <c r="L18" s="22"/>
      <c r="M18" s="22"/>
      <c r="N18" s="22"/>
      <c r="O18" s="22"/>
      <c r="P18" s="22"/>
      <c r="Q18" s="22"/>
      <c r="R18" s="22"/>
      <c r="S18" s="22"/>
      <c r="T18" s="22"/>
      <c r="U18" s="22"/>
      <c r="V18" s="22"/>
    </row>
    <row r="19" spans="1:22" ht="21" customHeight="1" x14ac:dyDescent="0.25">
      <c r="A19" s="158" t="s">
        <v>75</v>
      </c>
      <c r="B19" s="153" t="s">
        <v>243</v>
      </c>
      <c r="C19" s="22"/>
      <c r="D19" s="22"/>
      <c r="E19" s="22"/>
      <c r="F19" s="22"/>
      <c r="G19" s="22"/>
      <c r="H19" s="22"/>
      <c r="I19" s="22"/>
      <c r="J19" s="22"/>
      <c r="K19" s="22"/>
      <c r="L19" s="22"/>
      <c r="M19" s="22"/>
      <c r="N19" s="22"/>
      <c r="O19" s="22"/>
      <c r="P19" s="22"/>
      <c r="Q19" s="22"/>
      <c r="R19" s="22"/>
      <c r="S19" s="22"/>
      <c r="T19" s="22"/>
      <c r="U19" s="22"/>
      <c r="V19" s="22"/>
    </row>
    <row r="20" spans="1:22" ht="37.5" customHeight="1" x14ac:dyDescent="0.25">
      <c r="A20" s="158" t="s">
        <v>244</v>
      </c>
      <c r="B20" s="153" t="s">
        <v>245</v>
      </c>
      <c r="C20" s="22"/>
      <c r="D20" s="22"/>
      <c r="E20" s="22"/>
      <c r="F20" s="22"/>
      <c r="G20" s="22"/>
      <c r="H20" s="22"/>
      <c r="I20" s="22"/>
      <c r="J20" s="22"/>
      <c r="K20" s="22"/>
      <c r="L20" s="22"/>
      <c r="M20" s="22"/>
      <c r="N20" s="22"/>
      <c r="O20" s="22"/>
      <c r="P20" s="22"/>
      <c r="Q20" s="22"/>
      <c r="R20" s="22"/>
      <c r="S20" s="22"/>
      <c r="T20" s="22"/>
      <c r="U20" s="22"/>
      <c r="V20" s="22"/>
    </row>
    <row r="21" spans="1:22" ht="44.25" customHeight="1" x14ac:dyDescent="0.25">
      <c r="A21" s="158" t="s">
        <v>60</v>
      </c>
      <c r="B21" s="159" t="s">
        <v>246</v>
      </c>
      <c r="C21" s="22"/>
      <c r="D21" s="22"/>
      <c r="E21" s="22"/>
      <c r="F21" s="22"/>
      <c r="G21" s="22"/>
      <c r="H21" s="22"/>
      <c r="I21" s="22"/>
      <c r="J21" s="22"/>
      <c r="K21" s="22"/>
      <c r="L21" s="22"/>
      <c r="M21" s="22"/>
      <c r="N21" s="22"/>
      <c r="O21" s="22"/>
      <c r="P21" s="22"/>
      <c r="Q21" s="22"/>
      <c r="R21" s="22"/>
      <c r="S21" s="22"/>
      <c r="T21" s="22"/>
      <c r="U21" s="22"/>
      <c r="V21" s="22"/>
    </row>
    <row r="22" spans="1:22" ht="31.5" customHeight="1" x14ac:dyDescent="0.25">
      <c r="A22" s="158" t="s">
        <v>247</v>
      </c>
      <c r="B22" s="153" t="s">
        <v>248</v>
      </c>
      <c r="C22" s="22"/>
      <c r="D22" s="22"/>
      <c r="E22" s="22"/>
      <c r="F22" s="22"/>
      <c r="G22" s="22"/>
      <c r="H22" s="22"/>
      <c r="I22" s="22"/>
      <c r="J22" s="22"/>
      <c r="K22" s="22"/>
      <c r="L22" s="22"/>
      <c r="M22" s="22"/>
      <c r="N22" s="22"/>
      <c r="O22" s="22"/>
      <c r="P22" s="22"/>
      <c r="Q22" s="22"/>
      <c r="R22" s="22"/>
      <c r="S22" s="22"/>
      <c r="T22" s="22"/>
      <c r="U22" s="22"/>
      <c r="V22" s="22"/>
    </row>
    <row r="23" spans="1:22" ht="21" customHeight="1" x14ac:dyDescent="0.25">
      <c r="A23" s="158" t="s">
        <v>92</v>
      </c>
      <c r="B23" s="153" t="s">
        <v>249</v>
      </c>
      <c r="C23" s="22"/>
      <c r="D23" s="22"/>
      <c r="E23" s="22"/>
      <c r="F23" s="22"/>
      <c r="G23" s="22"/>
      <c r="H23" s="22"/>
      <c r="I23" s="22"/>
      <c r="J23" s="22"/>
      <c r="K23" s="22"/>
      <c r="L23" s="22"/>
      <c r="M23" s="22"/>
      <c r="N23" s="22"/>
      <c r="O23" s="22"/>
      <c r="P23" s="22"/>
      <c r="Q23" s="22"/>
      <c r="R23" s="22"/>
      <c r="S23" s="22"/>
      <c r="T23" s="22"/>
      <c r="U23" s="22"/>
      <c r="V23" s="22"/>
    </row>
    <row r="24" spans="1:22" ht="35.25" customHeight="1" x14ac:dyDescent="0.25">
      <c r="A24" s="158" t="s">
        <v>250</v>
      </c>
      <c r="B24" s="153" t="s">
        <v>251</v>
      </c>
      <c r="C24" s="22"/>
      <c r="D24" s="22"/>
      <c r="E24" s="22"/>
      <c r="F24" s="22"/>
      <c r="G24" s="22"/>
      <c r="H24" s="22"/>
      <c r="I24" s="22"/>
      <c r="J24" s="22"/>
      <c r="K24" s="22"/>
      <c r="L24" s="22"/>
      <c r="M24" s="22"/>
      <c r="N24" s="22"/>
      <c r="O24" s="22"/>
      <c r="P24" s="22"/>
      <c r="Q24" s="22"/>
      <c r="R24" s="22"/>
      <c r="S24" s="22"/>
      <c r="T24" s="22"/>
      <c r="U24" s="22"/>
      <c r="V24" s="22"/>
    </row>
    <row r="25" spans="1:22" ht="24.75" customHeight="1" x14ac:dyDescent="0.25">
      <c r="A25" s="158" t="s">
        <v>88</v>
      </c>
      <c r="B25" s="153" t="s">
        <v>252</v>
      </c>
      <c r="C25" s="22"/>
      <c r="D25" s="22"/>
      <c r="E25" s="22"/>
      <c r="F25" s="22"/>
      <c r="G25" s="22"/>
      <c r="H25" s="22"/>
      <c r="I25" s="22"/>
      <c r="J25" s="22"/>
      <c r="K25" s="22"/>
      <c r="L25" s="22"/>
      <c r="M25" s="22"/>
      <c r="N25" s="22"/>
      <c r="O25" s="22"/>
      <c r="P25" s="22"/>
      <c r="Q25" s="22"/>
      <c r="R25" s="22"/>
      <c r="S25" s="22"/>
      <c r="T25" s="22"/>
      <c r="U25" s="22"/>
      <c r="V25" s="22"/>
    </row>
    <row r="26" spans="1:22" ht="24.75" customHeight="1" x14ac:dyDescent="0.25">
      <c r="A26" s="158" t="s">
        <v>91</v>
      </c>
      <c r="B26" s="153" t="s">
        <v>253</v>
      </c>
      <c r="C26" s="22"/>
      <c r="D26" s="22"/>
      <c r="E26" s="22"/>
      <c r="F26" s="22"/>
      <c r="G26" s="22"/>
      <c r="H26" s="22"/>
      <c r="I26" s="22"/>
      <c r="J26" s="22"/>
      <c r="K26" s="22"/>
      <c r="L26" s="22"/>
      <c r="M26" s="22"/>
      <c r="N26" s="22"/>
      <c r="O26" s="22"/>
      <c r="P26" s="22"/>
      <c r="Q26" s="22"/>
      <c r="R26" s="22"/>
      <c r="S26" s="22"/>
      <c r="T26" s="22"/>
      <c r="U26" s="22"/>
      <c r="V26" s="22"/>
    </row>
    <row r="27" spans="1:22" ht="24.75" customHeight="1" x14ac:dyDescent="0.25">
      <c r="A27" s="158" t="s">
        <v>61</v>
      </c>
      <c r="B27" s="153" t="s">
        <v>254</v>
      </c>
      <c r="C27" s="22"/>
      <c r="D27" s="22"/>
      <c r="E27" s="22"/>
      <c r="F27" s="22"/>
      <c r="G27" s="22"/>
      <c r="H27" s="22"/>
      <c r="I27" s="22"/>
      <c r="J27" s="22"/>
      <c r="K27" s="22"/>
      <c r="L27" s="22"/>
      <c r="M27" s="22"/>
      <c r="N27" s="22"/>
      <c r="O27" s="22"/>
      <c r="P27" s="22"/>
      <c r="Q27" s="22"/>
      <c r="R27" s="22"/>
      <c r="S27" s="22"/>
      <c r="T27" s="22"/>
      <c r="U27" s="22"/>
      <c r="V27" s="22"/>
    </row>
    <row r="28" spans="1:22" ht="24.75" customHeight="1" x14ac:dyDescent="0.25">
      <c r="A28" s="158" t="s">
        <v>57</v>
      </c>
      <c r="B28" s="153" t="s">
        <v>255</v>
      </c>
      <c r="C28" s="22"/>
      <c r="D28" s="22"/>
      <c r="E28" s="22"/>
      <c r="F28" s="22"/>
      <c r="G28" s="22"/>
      <c r="H28" s="22"/>
      <c r="I28" s="22"/>
      <c r="J28" s="22"/>
      <c r="K28" s="22"/>
      <c r="L28" s="22"/>
      <c r="M28" s="22"/>
      <c r="N28" s="22"/>
      <c r="O28" s="22"/>
      <c r="P28" s="22"/>
      <c r="Q28" s="22"/>
      <c r="R28" s="22"/>
      <c r="S28" s="22"/>
      <c r="T28" s="22"/>
      <c r="U28" s="22"/>
      <c r="V28" s="22"/>
    </row>
    <row r="29" spans="1:22" ht="24.75" customHeight="1" x14ac:dyDescent="0.25">
      <c r="A29" s="158" t="s">
        <v>78</v>
      </c>
      <c r="B29" s="153" t="s">
        <v>256</v>
      </c>
      <c r="C29" s="22"/>
      <c r="D29" s="22"/>
      <c r="E29" s="22"/>
      <c r="F29" s="22"/>
      <c r="G29" s="22"/>
      <c r="H29" s="22"/>
      <c r="I29" s="22"/>
      <c r="J29" s="22"/>
      <c r="K29" s="22"/>
      <c r="L29" s="22"/>
      <c r="M29" s="22"/>
      <c r="N29" s="22"/>
      <c r="O29" s="22"/>
      <c r="P29" s="22"/>
      <c r="Q29" s="22"/>
      <c r="R29" s="22"/>
      <c r="S29" s="22"/>
      <c r="T29" s="22"/>
      <c r="U29" s="22"/>
      <c r="V29" s="22"/>
    </row>
    <row r="30" spans="1:22" ht="24.75" customHeight="1" x14ac:dyDescent="0.25">
      <c r="A30" s="158" t="s">
        <v>76</v>
      </c>
      <c r="B30" s="153" t="s">
        <v>257</v>
      </c>
      <c r="C30" s="22"/>
      <c r="D30" s="22"/>
      <c r="E30" s="22"/>
      <c r="F30" s="22"/>
      <c r="G30" s="22"/>
      <c r="H30" s="22"/>
      <c r="I30" s="22"/>
      <c r="J30" s="22"/>
      <c r="K30" s="22"/>
      <c r="L30" s="22"/>
      <c r="M30" s="22"/>
      <c r="N30" s="22"/>
      <c r="O30" s="22"/>
      <c r="P30" s="22"/>
      <c r="Q30" s="22"/>
      <c r="R30" s="22"/>
      <c r="S30" s="22"/>
      <c r="T30" s="22"/>
      <c r="U30" s="22"/>
      <c r="V30" s="22"/>
    </row>
    <row r="31" spans="1:22" ht="24.75" customHeight="1" x14ac:dyDescent="0.25">
      <c r="A31" s="158" t="s">
        <v>90</v>
      </c>
      <c r="B31" s="153" t="s">
        <v>258</v>
      </c>
      <c r="C31" s="22"/>
      <c r="D31" s="22"/>
      <c r="E31" s="22"/>
      <c r="F31" s="22"/>
      <c r="G31" s="22"/>
      <c r="H31" s="22"/>
      <c r="I31" s="22"/>
      <c r="J31" s="22"/>
      <c r="K31" s="22"/>
      <c r="L31" s="22"/>
      <c r="M31" s="22"/>
      <c r="N31" s="22"/>
      <c r="O31" s="22"/>
      <c r="P31" s="22"/>
      <c r="Q31" s="22"/>
      <c r="R31" s="22"/>
      <c r="S31" s="22"/>
      <c r="T31" s="22"/>
      <c r="U31" s="22"/>
      <c r="V31" s="22"/>
    </row>
    <row r="32" spans="1:22" ht="24.75" customHeight="1" x14ac:dyDescent="0.25">
      <c r="A32" s="158" t="s">
        <v>59</v>
      </c>
      <c r="B32" s="153" t="s">
        <v>259</v>
      </c>
      <c r="C32" s="22"/>
      <c r="D32" s="22"/>
      <c r="E32" s="22"/>
      <c r="F32" s="22"/>
      <c r="G32" s="22"/>
      <c r="H32" s="22"/>
      <c r="I32" s="22"/>
      <c r="J32" s="22"/>
      <c r="K32" s="22"/>
      <c r="L32" s="22"/>
      <c r="M32" s="22"/>
      <c r="N32" s="22"/>
      <c r="O32" s="22"/>
      <c r="P32" s="22"/>
      <c r="Q32" s="22"/>
      <c r="R32" s="22"/>
      <c r="S32" s="22"/>
      <c r="T32" s="22"/>
      <c r="U32" s="22"/>
      <c r="V32" s="22"/>
    </row>
    <row r="33" spans="1:22" ht="24.75" customHeight="1" x14ac:dyDescent="0.25">
      <c r="A33" s="158" t="s">
        <v>89</v>
      </c>
      <c r="B33" s="153" t="s">
        <v>260</v>
      </c>
      <c r="C33" s="22"/>
      <c r="D33" s="22"/>
      <c r="E33" s="22"/>
      <c r="F33" s="22"/>
      <c r="G33" s="22"/>
      <c r="H33" s="22"/>
      <c r="I33" s="22"/>
      <c r="J33" s="22"/>
      <c r="K33" s="22"/>
      <c r="L33" s="22"/>
      <c r="M33" s="22"/>
      <c r="N33" s="22"/>
      <c r="O33" s="22"/>
      <c r="P33" s="22"/>
      <c r="Q33" s="22"/>
      <c r="R33" s="22"/>
      <c r="S33" s="22"/>
      <c r="T33" s="22"/>
      <c r="U33" s="22"/>
      <c r="V33" s="22"/>
    </row>
    <row r="34" spans="1:22" ht="24.75" customHeight="1" x14ac:dyDescent="0.25">
      <c r="A34" s="158" t="s">
        <v>68</v>
      </c>
      <c r="B34" s="153" t="s">
        <v>261</v>
      </c>
      <c r="C34" s="22"/>
      <c r="D34" s="22"/>
      <c r="E34" s="22"/>
      <c r="F34" s="22"/>
      <c r="G34" s="22"/>
      <c r="H34" s="22"/>
      <c r="I34" s="22"/>
      <c r="J34" s="22"/>
      <c r="K34" s="22"/>
      <c r="L34" s="22"/>
      <c r="M34" s="22"/>
      <c r="N34" s="22"/>
      <c r="O34" s="22"/>
      <c r="P34" s="22"/>
      <c r="Q34" s="22"/>
      <c r="R34" s="22"/>
      <c r="S34" s="22"/>
      <c r="T34" s="22"/>
      <c r="U34" s="22"/>
      <c r="V34" s="22"/>
    </row>
    <row r="35" spans="1:22" ht="24.75" customHeight="1" x14ac:dyDescent="0.25">
      <c r="A35" s="158" t="s">
        <v>69</v>
      </c>
      <c r="B35" s="153" t="s">
        <v>262</v>
      </c>
      <c r="C35" s="22"/>
      <c r="D35" s="22"/>
      <c r="E35" s="22"/>
      <c r="F35" s="22"/>
      <c r="G35" s="22"/>
      <c r="H35" s="22"/>
      <c r="I35" s="22"/>
      <c r="J35" s="22"/>
      <c r="K35" s="22"/>
      <c r="L35" s="22"/>
      <c r="M35" s="22"/>
      <c r="N35" s="22"/>
      <c r="O35" s="22"/>
      <c r="P35" s="22"/>
      <c r="Q35" s="22"/>
      <c r="R35" s="22"/>
      <c r="S35" s="22"/>
      <c r="T35" s="22"/>
      <c r="U35" s="22"/>
      <c r="V35" s="22"/>
    </row>
    <row r="36" spans="1:22" ht="24.75" customHeight="1" x14ac:dyDescent="0.25">
      <c r="A36" s="158" t="s">
        <v>62</v>
      </c>
      <c r="B36" s="153" t="s">
        <v>263</v>
      </c>
      <c r="C36" s="22"/>
      <c r="D36" s="22"/>
      <c r="E36" s="22"/>
      <c r="F36" s="22"/>
      <c r="G36" s="22"/>
      <c r="H36" s="22"/>
      <c r="I36" s="22"/>
      <c r="J36" s="22"/>
      <c r="K36" s="22"/>
      <c r="L36" s="22"/>
      <c r="M36" s="22"/>
      <c r="N36" s="22"/>
      <c r="O36" s="22"/>
      <c r="P36" s="22"/>
      <c r="Q36" s="22"/>
      <c r="R36" s="22"/>
      <c r="S36" s="22"/>
      <c r="T36" s="22"/>
      <c r="U36" s="22"/>
      <c r="V36" s="22"/>
    </row>
    <row r="37" spans="1:22" x14ac:dyDescent="0.25">
      <c r="A37" s="22"/>
      <c r="B37" s="22"/>
      <c r="C37" s="22"/>
      <c r="D37" s="22"/>
      <c r="E37" s="22"/>
      <c r="F37" s="22"/>
      <c r="G37" s="22"/>
      <c r="H37" s="22"/>
      <c r="I37" s="22"/>
      <c r="J37" s="22"/>
      <c r="K37" s="22"/>
      <c r="L37" s="22"/>
      <c r="M37" s="22"/>
      <c r="N37" s="22"/>
      <c r="O37" s="22"/>
      <c r="P37" s="22"/>
      <c r="Q37" s="22"/>
      <c r="R37" s="22"/>
      <c r="S37" s="22"/>
      <c r="T37" s="22"/>
      <c r="U37" s="22"/>
      <c r="V37" s="22"/>
    </row>
    <row r="38" spans="1:22" x14ac:dyDescent="0.25">
      <c r="A38" s="22"/>
      <c r="B38" s="22"/>
      <c r="C38" s="22"/>
      <c r="D38" s="22"/>
      <c r="E38" s="22"/>
      <c r="F38" s="22"/>
      <c r="G38" s="22"/>
      <c r="H38" s="22"/>
      <c r="I38" s="22"/>
      <c r="J38" s="22"/>
      <c r="K38" s="22"/>
      <c r="L38" s="22"/>
      <c r="M38" s="22"/>
      <c r="N38" s="22"/>
      <c r="O38" s="22"/>
      <c r="P38" s="22"/>
      <c r="Q38" s="22"/>
      <c r="R38" s="22"/>
      <c r="S38" s="22"/>
      <c r="T38" s="22"/>
      <c r="U38" s="22"/>
      <c r="V38" s="22"/>
    </row>
    <row r="39" spans="1:22" x14ac:dyDescent="0.25">
      <c r="A39" s="22"/>
      <c r="B39" s="22"/>
      <c r="C39" s="22"/>
      <c r="D39" s="22"/>
      <c r="E39" s="22"/>
      <c r="F39" s="22"/>
      <c r="G39" s="22"/>
      <c r="H39" s="22"/>
      <c r="I39" s="22"/>
      <c r="J39" s="22"/>
      <c r="K39" s="22"/>
      <c r="L39" s="22"/>
      <c r="M39" s="22"/>
      <c r="N39" s="22"/>
      <c r="O39" s="22"/>
      <c r="P39" s="22"/>
      <c r="Q39" s="22"/>
      <c r="R39" s="22"/>
      <c r="S39" s="22"/>
      <c r="T39" s="22"/>
      <c r="U39" s="22"/>
      <c r="V39" s="22"/>
    </row>
    <row r="40" spans="1:22" x14ac:dyDescent="0.25">
      <c r="A40" s="22"/>
      <c r="B40" s="22"/>
      <c r="C40" s="22"/>
      <c r="D40" s="22"/>
      <c r="E40" s="22"/>
      <c r="F40" s="22"/>
      <c r="G40" s="22"/>
      <c r="H40" s="22"/>
      <c r="I40" s="22"/>
      <c r="J40" s="22"/>
      <c r="K40" s="22"/>
      <c r="L40" s="22"/>
      <c r="M40" s="22"/>
      <c r="N40" s="22"/>
      <c r="O40" s="22"/>
      <c r="P40" s="22"/>
      <c r="Q40" s="22"/>
      <c r="R40" s="22"/>
      <c r="S40" s="22"/>
      <c r="T40" s="22"/>
      <c r="U40" s="22"/>
      <c r="V40" s="22"/>
    </row>
    <row r="41" spans="1:22" x14ac:dyDescent="0.25">
      <c r="A41" s="22"/>
      <c r="B41" s="22"/>
      <c r="C41" s="22"/>
      <c r="D41" s="22"/>
      <c r="E41" s="22"/>
      <c r="F41" s="22"/>
      <c r="G41" s="22"/>
      <c r="H41" s="22"/>
      <c r="I41" s="22"/>
      <c r="J41" s="22"/>
      <c r="K41" s="22"/>
      <c r="L41" s="22"/>
      <c r="M41" s="22"/>
      <c r="N41" s="22"/>
      <c r="O41" s="22"/>
      <c r="P41" s="22"/>
      <c r="Q41" s="22"/>
      <c r="R41" s="22"/>
      <c r="S41" s="22"/>
      <c r="T41" s="22"/>
      <c r="U41" s="22"/>
      <c r="V41" s="22"/>
    </row>
    <row r="42" spans="1:22" x14ac:dyDescent="0.25">
      <c r="A42" s="22"/>
      <c r="B42" s="22"/>
      <c r="C42" s="22"/>
      <c r="D42" s="22"/>
      <c r="E42" s="22"/>
      <c r="F42" s="22"/>
      <c r="G42" s="22"/>
      <c r="H42" s="22"/>
      <c r="I42" s="22"/>
      <c r="J42" s="22"/>
      <c r="K42" s="22"/>
      <c r="L42" s="22"/>
      <c r="M42" s="22"/>
      <c r="N42" s="22"/>
      <c r="O42" s="22"/>
      <c r="P42" s="22"/>
      <c r="Q42" s="22"/>
      <c r="R42" s="22"/>
      <c r="S42" s="22"/>
      <c r="T42" s="22"/>
      <c r="U42" s="22"/>
      <c r="V42" s="22"/>
    </row>
    <row r="43" spans="1:22" x14ac:dyDescent="0.25">
      <c r="A43" s="22"/>
      <c r="B43" s="22"/>
      <c r="C43" s="22"/>
      <c r="D43" s="22"/>
      <c r="E43" s="22"/>
      <c r="F43" s="22"/>
      <c r="G43" s="22"/>
      <c r="H43" s="22"/>
      <c r="I43" s="22"/>
      <c r="J43" s="22"/>
      <c r="K43" s="22"/>
      <c r="L43" s="22"/>
      <c r="M43" s="22"/>
      <c r="N43" s="22"/>
      <c r="O43" s="22"/>
      <c r="P43" s="22"/>
      <c r="Q43" s="22"/>
      <c r="R43" s="22"/>
      <c r="S43" s="22"/>
      <c r="T43" s="22"/>
      <c r="U43" s="22"/>
      <c r="V43" s="22"/>
    </row>
    <row r="44" spans="1:22" x14ac:dyDescent="0.25">
      <c r="A44" s="22"/>
      <c r="B44" s="22"/>
      <c r="C44" s="22"/>
      <c r="D44" s="22"/>
      <c r="E44" s="22"/>
      <c r="F44" s="22"/>
      <c r="G44" s="22"/>
      <c r="H44" s="22"/>
      <c r="I44" s="22"/>
      <c r="J44" s="22"/>
      <c r="K44" s="22"/>
      <c r="L44" s="22"/>
      <c r="M44" s="22"/>
      <c r="N44" s="22"/>
      <c r="O44" s="22"/>
      <c r="P44" s="22"/>
      <c r="Q44" s="22"/>
      <c r="R44" s="22"/>
      <c r="S44" s="22"/>
      <c r="T44" s="22"/>
      <c r="U44" s="22"/>
      <c r="V44" s="22"/>
    </row>
    <row r="45" spans="1:22" x14ac:dyDescent="0.25">
      <c r="A45" s="22"/>
      <c r="B45" s="22"/>
      <c r="C45" s="22"/>
      <c r="D45" s="22"/>
      <c r="E45" s="22"/>
      <c r="F45" s="22"/>
      <c r="G45" s="22"/>
      <c r="H45" s="22"/>
      <c r="I45" s="22"/>
      <c r="J45" s="22"/>
      <c r="K45" s="22"/>
      <c r="L45" s="22"/>
      <c r="M45" s="22"/>
      <c r="N45" s="22"/>
      <c r="O45" s="22"/>
      <c r="P45" s="22"/>
      <c r="Q45" s="22"/>
      <c r="R45" s="22"/>
      <c r="S45" s="22"/>
      <c r="T45" s="22"/>
      <c r="U45" s="22"/>
      <c r="V45" s="22"/>
    </row>
    <row r="46" spans="1:22" x14ac:dyDescent="0.25">
      <c r="A46" s="22"/>
      <c r="B46" s="22"/>
      <c r="C46" s="22"/>
      <c r="D46" s="22"/>
      <c r="E46" s="22"/>
      <c r="F46" s="22"/>
      <c r="G46" s="22"/>
      <c r="H46" s="22"/>
      <c r="I46" s="22"/>
      <c r="J46" s="22"/>
      <c r="K46" s="22"/>
      <c r="L46" s="22"/>
      <c r="M46" s="22"/>
      <c r="N46" s="22"/>
      <c r="O46" s="22"/>
      <c r="P46" s="22"/>
      <c r="Q46" s="22"/>
      <c r="R46" s="22"/>
      <c r="S46" s="22"/>
      <c r="T46" s="22"/>
      <c r="U46" s="22"/>
      <c r="V46" s="22"/>
    </row>
    <row r="47" spans="1:22" x14ac:dyDescent="0.25">
      <c r="A47" s="22"/>
      <c r="B47" s="22"/>
      <c r="C47" s="22"/>
      <c r="D47" s="22"/>
      <c r="E47" s="22"/>
      <c r="F47" s="22"/>
      <c r="G47" s="22"/>
      <c r="H47" s="22"/>
      <c r="I47" s="22"/>
      <c r="J47" s="22"/>
      <c r="K47" s="22"/>
      <c r="L47" s="22"/>
      <c r="M47" s="22"/>
      <c r="N47" s="22"/>
      <c r="O47" s="22"/>
      <c r="P47" s="22"/>
      <c r="Q47" s="22"/>
      <c r="R47" s="22"/>
      <c r="S47" s="22"/>
      <c r="T47" s="22"/>
      <c r="U47" s="22"/>
      <c r="V47" s="22"/>
    </row>
    <row r="48" spans="1:22" x14ac:dyDescent="0.25">
      <c r="A48" s="22"/>
      <c r="B48" s="22"/>
      <c r="C48" s="22"/>
      <c r="D48" s="22"/>
      <c r="E48" s="22"/>
      <c r="F48" s="22"/>
      <c r="G48" s="22"/>
      <c r="H48" s="22"/>
      <c r="I48" s="22"/>
      <c r="J48" s="22"/>
      <c r="K48" s="22"/>
      <c r="L48" s="22"/>
      <c r="M48" s="22"/>
      <c r="N48" s="22"/>
      <c r="O48" s="22"/>
      <c r="P48" s="22"/>
      <c r="Q48" s="22"/>
      <c r="R48" s="22"/>
      <c r="S48" s="22"/>
      <c r="T48" s="22"/>
      <c r="U48" s="22"/>
      <c r="V48" s="22"/>
    </row>
    <row r="49" spans="1:22" x14ac:dyDescent="0.25">
      <c r="A49" s="22"/>
      <c r="B49" s="22"/>
      <c r="C49" s="22"/>
      <c r="D49" s="22"/>
      <c r="E49" s="22"/>
      <c r="F49" s="22"/>
      <c r="G49" s="22"/>
      <c r="H49" s="22"/>
      <c r="I49" s="22"/>
      <c r="J49" s="22"/>
      <c r="K49" s="22"/>
      <c r="L49" s="22"/>
      <c r="M49" s="22"/>
      <c r="N49" s="22"/>
      <c r="O49" s="22"/>
      <c r="P49" s="22"/>
      <c r="Q49" s="22"/>
      <c r="R49" s="22"/>
      <c r="S49" s="22"/>
      <c r="T49" s="22"/>
      <c r="U49" s="22"/>
      <c r="V49" s="22"/>
    </row>
    <row r="50" spans="1:22" x14ac:dyDescent="0.25">
      <c r="A50" s="22"/>
      <c r="B50" s="22"/>
      <c r="C50" s="22"/>
      <c r="D50" s="22"/>
      <c r="E50" s="22"/>
      <c r="F50" s="22"/>
      <c r="G50" s="22"/>
      <c r="H50" s="22"/>
      <c r="I50" s="22"/>
      <c r="J50" s="22"/>
      <c r="K50" s="22"/>
      <c r="L50" s="22"/>
      <c r="M50" s="22"/>
      <c r="N50" s="22"/>
      <c r="O50" s="22"/>
      <c r="P50" s="22"/>
      <c r="Q50" s="22"/>
      <c r="R50" s="22"/>
      <c r="S50" s="22"/>
      <c r="T50" s="22"/>
      <c r="U50" s="22"/>
      <c r="V50" s="22"/>
    </row>
    <row r="51" spans="1:22" x14ac:dyDescent="0.25">
      <c r="A51" s="22"/>
      <c r="B51" s="22"/>
      <c r="C51" s="22"/>
      <c r="D51" s="22"/>
      <c r="E51" s="22"/>
      <c r="F51" s="22"/>
      <c r="G51" s="22"/>
      <c r="H51" s="22"/>
      <c r="I51" s="22"/>
      <c r="J51" s="22"/>
      <c r="K51" s="22"/>
      <c r="L51" s="22"/>
      <c r="M51" s="22"/>
      <c r="N51" s="22"/>
      <c r="O51" s="22"/>
      <c r="P51" s="22"/>
      <c r="Q51" s="22"/>
      <c r="R51" s="22"/>
      <c r="S51" s="22"/>
      <c r="T51" s="22"/>
      <c r="U51" s="22"/>
      <c r="V51" s="22"/>
    </row>
    <row r="52" spans="1:22" x14ac:dyDescent="0.25">
      <c r="A52" s="22"/>
      <c r="B52" s="22"/>
      <c r="C52" s="22"/>
      <c r="D52" s="22"/>
      <c r="E52" s="22"/>
      <c r="F52" s="22"/>
      <c r="G52" s="22"/>
      <c r="H52" s="22"/>
      <c r="I52" s="22"/>
      <c r="J52" s="22"/>
      <c r="K52" s="22"/>
      <c r="L52" s="22"/>
      <c r="M52" s="22"/>
      <c r="N52" s="22"/>
      <c r="O52" s="22"/>
      <c r="P52" s="22"/>
      <c r="Q52" s="22"/>
      <c r="R52" s="22"/>
      <c r="S52" s="22"/>
      <c r="T52" s="22"/>
      <c r="U52" s="22"/>
      <c r="V52" s="22"/>
    </row>
    <row r="53" spans="1:22" x14ac:dyDescent="0.25">
      <c r="A53" s="22"/>
      <c r="B53" s="22"/>
      <c r="C53" s="22"/>
      <c r="D53" s="22"/>
      <c r="E53" s="22"/>
      <c r="F53" s="22"/>
      <c r="G53" s="22"/>
      <c r="H53" s="22"/>
      <c r="I53" s="22"/>
      <c r="J53" s="22"/>
      <c r="K53" s="22"/>
      <c r="L53" s="22"/>
      <c r="M53" s="22"/>
      <c r="N53" s="22"/>
      <c r="O53" s="22"/>
      <c r="P53" s="22"/>
      <c r="Q53" s="22"/>
      <c r="R53" s="22"/>
      <c r="S53" s="22"/>
      <c r="T53" s="22"/>
      <c r="U53" s="22"/>
      <c r="V53" s="22"/>
    </row>
    <row r="54" spans="1:22" x14ac:dyDescent="0.25">
      <c r="A54" s="22"/>
      <c r="B54" s="22"/>
      <c r="C54" s="22"/>
      <c r="D54" s="22"/>
      <c r="E54" s="22"/>
      <c r="F54" s="22"/>
      <c r="G54" s="22"/>
      <c r="H54" s="22"/>
      <c r="I54" s="22"/>
      <c r="J54" s="22"/>
      <c r="K54" s="22"/>
      <c r="L54" s="22"/>
      <c r="M54" s="22"/>
      <c r="N54" s="22"/>
      <c r="O54" s="22"/>
      <c r="P54" s="22"/>
      <c r="Q54" s="22"/>
      <c r="R54" s="22"/>
      <c r="S54" s="22"/>
      <c r="T54" s="22"/>
      <c r="U54" s="22"/>
      <c r="V54" s="22"/>
    </row>
    <row r="55" spans="1:22" x14ac:dyDescent="0.25">
      <c r="A55" s="22"/>
      <c r="B55" s="22"/>
      <c r="C55" s="22"/>
      <c r="D55" s="22"/>
      <c r="E55" s="22"/>
      <c r="F55" s="22"/>
      <c r="G55" s="22"/>
      <c r="H55" s="22"/>
      <c r="I55" s="22"/>
      <c r="J55" s="22"/>
      <c r="K55" s="22"/>
      <c r="L55" s="22"/>
      <c r="M55" s="22"/>
      <c r="N55" s="22"/>
      <c r="O55" s="22"/>
      <c r="P55" s="22"/>
      <c r="Q55" s="22"/>
      <c r="R55" s="22"/>
      <c r="S55" s="22"/>
      <c r="T55" s="22"/>
      <c r="U55" s="22"/>
      <c r="V55" s="22"/>
    </row>
    <row r="56" spans="1:22" x14ac:dyDescent="0.25">
      <c r="A56" s="22"/>
      <c r="B56" s="22"/>
      <c r="C56" s="22"/>
      <c r="D56" s="22"/>
      <c r="E56" s="22"/>
      <c r="F56" s="22"/>
      <c r="G56" s="22"/>
      <c r="H56" s="22"/>
      <c r="I56" s="22"/>
      <c r="J56" s="22"/>
      <c r="K56" s="22"/>
      <c r="L56" s="22"/>
      <c r="M56" s="22"/>
      <c r="N56" s="22"/>
      <c r="O56" s="22"/>
      <c r="P56" s="22"/>
      <c r="Q56" s="22"/>
      <c r="R56" s="22"/>
      <c r="S56" s="22"/>
      <c r="T56" s="22"/>
      <c r="U56" s="22"/>
      <c r="V56" s="22"/>
    </row>
    <row r="57" spans="1:22" x14ac:dyDescent="0.25">
      <c r="A57" s="22"/>
      <c r="B57" s="22"/>
      <c r="C57" s="22"/>
      <c r="D57" s="22"/>
      <c r="E57" s="22"/>
      <c r="F57" s="22"/>
      <c r="G57" s="22"/>
      <c r="H57" s="22"/>
      <c r="I57" s="22"/>
      <c r="J57" s="22"/>
      <c r="K57" s="22"/>
      <c r="L57" s="22"/>
      <c r="M57" s="22"/>
      <c r="N57" s="22"/>
      <c r="O57" s="22"/>
      <c r="P57" s="22"/>
      <c r="Q57" s="22"/>
      <c r="R57" s="22"/>
      <c r="S57" s="22"/>
      <c r="T57" s="22"/>
      <c r="U57" s="22"/>
      <c r="V57" s="22"/>
    </row>
    <row r="58" spans="1:22" x14ac:dyDescent="0.25">
      <c r="A58" s="22"/>
      <c r="B58" s="22"/>
      <c r="C58" s="22"/>
      <c r="D58" s="22"/>
      <c r="E58" s="22"/>
      <c r="F58" s="22"/>
      <c r="G58" s="22"/>
      <c r="H58" s="22"/>
      <c r="I58" s="22"/>
      <c r="J58" s="22"/>
      <c r="K58" s="22"/>
      <c r="L58" s="22"/>
      <c r="M58" s="22"/>
      <c r="N58" s="22"/>
      <c r="O58" s="22"/>
      <c r="P58" s="22"/>
      <c r="Q58" s="22"/>
      <c r="R58" s="22"/>
      <c r="S58" s="22"/>
      <c r="T58" s="22"/>
      <c r="U58" s="22"/>
      <c r="V58" s="22"/>
    </row>
    <row r="59" spans="1:22" x14ac:dyDescent="0.25">
      <c r="A59" s="22"/>
      <c r="B59" s="22"/>
      <c r="C59" s="22"/>
      <c r="D59" s="22"/>
      <c r="E59" s="22"/>
      <c r="F59" s="22"/>
      <c r="G59" s="22"/>
      <c r="H59" s="22"/>
      <c r="I59" s="22"/>
      <c r="J59" s="22"/>
      <c r="K59" s="22"/>
      <c r="L59" s="22"/>
      <c r="M59" s="22"/>
      <c r="N59" s="22"/>
      <c r="O59" s="22"/>
      <c r="P59" s="22"/>
      <c r="Q59" s="22"/>
      <c r="R59" s="22"/>
      <c r="S59" s="22"/>
      <c r="T59" s="22"/>
      <c r="U59" s="22"/>
      <c r="V59" s="22"/>
    </row>
    <row r="60" spans="1:22" x14ac:dyDescent="0.25">
      <c r="A60" s="22"/>
      <c r="B60" s="22"/>
      <c r="C60" s="22"/>
      <c r="D60" s="22"/>
      <c r="E60" s="22"/>
      <c r="F60" s="22"/>
      <c r="G60" s="22"/>
      <c r="H60" s="22"/>
      <c r="I60" s="22"/>
      <c r="J60" s="22"/>
      <c r="K60" s="22"/>
      <c r="L60" s="22"/>
      <c r="M60" s="22"/>
      <c r="N60" s="22"/>
      <c r="O60" s="22"/>
      <c r="P60" s="22"/>
      <c r="Q60" s="22"/>
      <c r="R60" s="22"/>
      <c r="S60" s="22"/>
      <c r="T60" s="22"/>
      <c r="U60" s="22"/>
      <c r="V60" s="22"/>
    </row>
    <row r="61" spans="1:22" x14ac:dyDescent="0.25">
      <c r="A61" s="22"/>
      <c r="B61" s="22"/>
      <c r="C61" s="22"/>
      <c r="D61" s="22"/>
      <c r="E61" s="22"/>
      <c r="F61" s="22"/>
      <c r="G61" s="22"/>
      <c r="H61" s="22"/>
      <c r="I61" s="22"/>
      <c r="J61" s="22"/>
      <c r="K61" s="22"/>
      <c r="L61" s="22"/>
      <c r="M61" s="22"/>
      <c r="N61" s="22"/>
      <c r="O61" s="22"/>
      <c r="P61" s="22"/>
      <c r="Q61" s="22"/>
      <c r="R61" s="22"/>
      <c r="S61" s="22"/>
      <c r="T61" s="22"/>
      <c r="U61" s="22"/>
      <c r="V61" s="22"/>
    </row>
    <row r="62" spans="1:22" x14ac:dyDescent="0.25">
      <c r="A62" s="22"/>
      <c r="B62" s="22"/>
      <c r="C62" s="22"/>
      <c r="D62" s="22"/>
      <c r="E62" s="22"/>
      <c r="F62" s="22"/>
      <c r="G62" s="22"/>
      <c r="H62" s="22"/>
      <c r="I62" s="22"/>
      <c r="J62" s="22"/>
      <c r="K62" s="22"/>
      <c r="L62" s="22"/>
      <c r="M62" s="22"/>
      <c r="N62" s="22"/>
      <c r="O62" s="22"/>
      <c r="P62" s="22"/>
      <c r="Q62" s="22"/>
      <c r="R62" s="22"/>
      <c r="S62" s="22"/>
      <c r="T62" s="22"/>
      <c r="U62" s="22"/>
      <c r="V62" s="22"/>
    </row>
    <row r="63" spans="1:22" x14ac:dyDescent="0.25">
      <c r="A63" s="22"/>
      <c r="B63" s="22"/>
      <c r="C63" s="22"/>
      <c r="D63" s="22"/>
      <c r="E63" s="22"/>
      <c r="F63" s="22"/>
      <c r="G63" s="22"/>
      <c r="H63" s="22"/>
      <c r="I63" s="22"/>
      <c r="J63" s="22"/>
      <c r="K63" s="22"/>
      <c r="L63" s="22"/>
      <c r="M63" s="22"/>
      <c r="N63" s="22"/>
      <c r="O63" s="22"/>
      <c r="P63" s="22"/>
      <c r="Q63" s="22"/>
      <c r="R63" s="22"/>
      <c r="S63" s="22"/>
      <c r="T63" s="22"/>
      <c r="U63" s="22"/>
      <c r="V63" s="22"/>
    </row>
    <row r="64" spans="1:22" x14ac:dyDescent="0.25">
      <c r="A64" s="22"/>
      <c r="B64" s="22"/>
      <c r="C64" s="22"/>
      <c r="D64" s="22"/>
      <c r="E64" s="22"/>
      <c r="F64" s="22"/>
      <c r="G64" s="22"/>
      <c r="H64" s="22"/>
      <c r="I64" s="22"/>
      <c r="J64" s="22"/>
      <c r="K64" s="22"/>
      <c r="L64" s="22"/>
      <c r="M64" s="22"/>
      <c r="N64" s="22"/>
      <c r="O64" s="22"/>
      <c r="P64" s="22"/>
      <c r="Q64" s="22"/>
      <c r="R64" s="22"/>
      <c r="S64" s="22"/>
      <c r="T64" s="22"/>
      <c r="U64" s="22"/>
      <c r="V64" s="22"/>
    </row>
    <row r="65" spans="1:22" x14ac:dyDescent="0.25">
      <c r="A65" s="22"/>
      <c r="B65" s="22"/>
      <c r="C65" s="22"/>
      <c r="D65" s="22"/>
      <c r="E65" s="22"/>
      <c r="F65" s="22"/>
      <c r="G65" s="22"/>
      <c r="H65" s="22"/>
      <c r="I65" s="22"/>
      <c r="J65" s="22"/>
      <c r="K65" s="22"/>
      <c r="L65" s="22"/>
      <c r="M65" s="22"/>
      <c r="N65" s="22"/>
      <c r="O65" s="22"/>
      <c r="P65" s="22"/>
      <c r="Q65" s="22"/>
      <c r="R65" s="22"/>
      <c r="S65" s="22"/>
      <c r="T65" s="22"/>
      <c r="U65" s="22"/>
      <c r="V65" s="22"/>
    </row>
    <row r="66" spans="1:22" x14ac:dyDescent="0.25">
      <c r="A66" s="22"/>
      <c r="B66" s="22"/>
      <c r="C66" s="22"/>
      <c r="D66" s="22"/>
      <c r="E66" s="22"/>
      <c r="F66" s="22"/>
      <c r="G66" s="22"/>
      <c r="H66" s="22"/>
      <c r="I66" s="22"/>
      <c r="J66" s="22"/>
      <c r="K66" s="22"/>
      <c r="L66" s="22"/>
      <c r="M66" s="22"/>
      <c r="N66" s="22"/>
      <c r="O66" s="22"/>
      <c r="P66" s="22"/>
      <c r="Q66" s="22"/>
      <c r="R66" s="22"/>
      <c r="S66" s="22"/>
      <c r="T66" s="22"/>
      <c r="U66" s="22"/>
      <c r="V66" s="22"/>
    </row>
  </sheetData>
  <mergeCells count="1">
    <mergeCell ref="A14:A17"/>
  </mergeCells>
  <printOptions horizontalCentered="1"/>
  <pageMargins left="0.70866141732283472" right="0.70866141732283472" top="0.55118110236220474" bottom="0.55118110236220474" header="0.31496062992125984" footer="0.31496062992125984"/>
  <pageSetup paperSize="9" scale="87" fitToHeight="0" orientation="landscape" r:id="rId1"/>
  <headerFooter>
    <oddFooter>&amp;L&amp;F&amp;C&amp;P&amp;R&amp;D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8BFC-F76A-4D19-B85E-2A85B240770B}">
  <dimension ref="A1:V164"/>
  <sheetViews>
    <sheetView workbookViewId="0">
      <pane ySplit="1" topLeftCell="A2" activePane="bottomLeft" state="frozen"/>
      <selection activeCell="A11" sqref="A11"/>
      <selection pane="bottomLeft" activeCell="E12" sqref="E12"/>
    </sheetView>
  </sheetViews>
  <sheetFormatPr defaultRowHeight="15" x14ac:dyDescent="0.25"/>
  <cols>
    <col min="1" max="1" width="41" customWidth="1"/>
    <col min="2" max="2" width="16.140625" customWidth="1"/>
    <col min="3" max="3" width="14" customWidth="1"/>
    <col min="4" max="4" width="14.7109375" customWidth="1"/>
    <col min="5" max="5" width="73.7109375" customWidth="1"/>
  </cols>
  <sheetData>
    <row r="1" spans="1:22" ht="24.75" x14ac:dyDescent="0.4">
      <c r="A1" s="163" t="s">
        <v>267</v>
      </c>
      <c r="B1" s="22"/>
      <c r="C1" s="22"/>
      <c r="D1" s="22"/>
      <c r="E1" s="22"/>
      <c r="F1" s="22"/>
      <c r="G1" s="22"/>
      <c r="H1" s="22"/>
      <c r="I1" s="22"/>
      <c r="J1" s="22"/>
      <c r="K1" s="22"/>
      <c r="L1" s="22"/>
      <c r="M1" s="22"/>
      <c r="N1" s="22"/>
      <c r="O1" s="22"/>
      <c r="P1" s="22"/>
      <c r="Q1" s="22"/>
      <c r="R1" s="22"/>
      <c r="S1" s="22"/>
      <c r="T1" s="22"/>
      <c r="U1" s="22"/>
      <c r="V1" s="22"/>
    </row>
    <row r="2" spans="1:22" s="22" customFormat="1" x14ac:dyDescent="0.25">
      <c r="A2" s="26"/>
    </row>
    <row r="3" spans="1:22" ht="15.75" customHeight="1" x14ac:dyDescent="0.25">
      <c r="A3" s="28" t="s">
        <v>226</v>
      </c>
      <c r="B3" s="22"/>
      <c r="C3" s="22"/>
      <c r="D3" s="22"/>
      <c r="E3" s="22"/>
      <c r="F3" s="22"/>
      <c r="G3" s="22"/>
      <c r="H3" s="22"/>
      <c r="I3" s="22"/>
      <c r="J3" s="22"/>
      <c r="K3" s="22"/>
      <c r="L3" s="22"/>
      <c r="M3" s="22"/>
      <c r="N3" s="22"/>
      <c r="O3" s="22"/>
      <c r="P3" s="22"/>
      <c r="Q3" s="22"/>
      <c r="R3" s="22"/>
      <c r="S3" s="22"/>
      <c r="T3" s="22"/>
      <c r="U3" s="22"/>
      <c r="V3" s="22"/>
    </row>
    <row r="4" spans="1:22" x14ac:dyDescent="0.25">
      <c r="A4" s="23" t="s">
        <v>276</v>
      </c>
      <c r="B4" s="22"/>
      <c r="C4" s="22"/>
      <c r="D4" s="22"/>
      <c r="E4" s="22"/>
      <c r="F4" s="22"/>
      <c r="G4" s="22"/>
      <c r="H4" s="22"/>
      <c r="I4" s="22"/>
      <c r="J4" s="22"/>
      <c r="K4" s="22"/>
      <c r="L4" s="22"/>
      <c r="M4" s="22"/>
      <c r="N4" s="22"/>
      <c r="O4" s="22"/>
      <c r="P4" s="22"/>
      <c r="Q4" s="22"/>
      <c r="R4" s="22"/>
      <c r="S4" s="22"/>
      <c r="T4" s="22"/>
      <c r="U4" s="22"/>
      <c r="V4" s="22"/>
    </row>
    <row r="5" spans="1:22" x14ac:dyDescent="0.25">
      <c r="A5" s="23" t="s">
        <v>273</v>
      </c>
      <c r="B5" s="22"/>
      <c r="C5" s="22"/>
      <c r="D5" s="22"/>
      <c r="E5" s="22"/>
      <c r="F5" s="22"/>
      <c r="G5" s="22"/>
      <c r="H5" s="22"/>
      <c r="I5" s="22"/>
      <c r="J5" s="22"/>
      <c r="K5" s="22"/>
      <c r="L5" s="22"/>
      <c r="M5" s="22"/>
      <c r="N5" s="22"/>
      <c r="O5" s="22"/>
      <c r="P5" s="22"/>
      <c r="Q5" s="22"/>
      <c r="R5" s="22"/>
      <c r="S5" s="22"/>
      <c r="T5" s="22"/>
      <c r="U5" s="22"/>
      <c r="V5" s="22"/>
    </row>
    <row r="6" spans="1:22" ht="21.75" customHeight="1" x14ac:dyDescent="0.25">
      <c r="A6" s="166" t="s">
        <v>274</v>
      </c>
      <c r="B6" s="22"/>
      <c r="C6" s="22"/>
      <c r="D6" s="22"/>
      <c r="E6" s="22"/>
      <c r="F6" s="22"/>
      <c r="G6" s="22"/>
      <c r="H6" s="22"/>
      <c r="I6" s="22"/>
      <c r="J6" s="22"/>
      <c r="K6" s="22"/>
      <c r="L6" s="22"/>
      <c r="M6" s="22"/>
      <c r="N6" s="22"/>
      <c r="O6" s="22"/>
      <c r="P6" s="22"/>
      <c r="Q6" s="22"/>
      <c r="R6" s="22"/>
      <c r="S6" s="22"/>
      <c r="T6" s="22"/>
      <c r="U6" s="22"/>
      <c r="V6" s="22"/>
    </row>
    <row r="7" spans="1:22" ht="21" customHeight="1" x14ac:dyDescent="0.25">
      <c r="A7" s="137" t="s">
        <v>227</v>
      </c>
      <c r="B7" s="22"/>
      <c r="C7" s="22"/>
      <c r="D7" s="22"/>
      <c r="E7" s="22"/>
      <c r="F7" s="22"/>
      <c r="G7" s="22"/>
      <c r="H7" s="22"/>
      <c r="I7" s="22"/>
      <c r="J7" s="22"/>
      <c r="K7" s="22"/>
      <c r="L7" s="22"/>
      <c r="M7" s="22"/>
      <c r="N7" s="22"/>
      <c r="O7" s="22"/>
      <c r="P7" s="22"/>
      <c r="Q7" s="22"/>
      <c r="R7" s="22"/>
      <c r="S7" s="22"/>
      <c r="T7" s="22"/>
      <c r="U7" s="22"/>
      <c r="V7" s="22"/>
    </row>
    <row r="8" spans="1:22" x14ac:dyDescent="0.25">
      <c r="A8" s="23" t="s">
        <v>265</v>
      </c>
      <c r="B8" s="22"/>
      <c r="C8" s="22"/>
      <c r="D8" s="22"/>
      <c r="E8" s="22"/>
      <c r="F8" s="22"/>
      <c r="G8" s="22"/>
      <c r="H8" s="22"/>
      <c r="I8" s="22"/>
      <c r="J8" s="22"/>
      <c r="K8" s="22"/>
      <c r="L8" s="22"/>
      <c r="M8" s="22"/>
      <c r="N8" s="22"/>
      <c r="O8" s="22"/>
      <c r="P8" s="22"/>
      <c r="Q8" s="22"/>
      <c r="R8" s="22"/>
      <c r="S8" s="22"/>
      <c r="T8" s="22"/>
      <c r="U8" s="22"/>
      <c r="V8" s="22"/>
    </row>
    <row r="9" spans="1:22" x14ac:dyDescent="0.25">
      <c r="A9" s="23" t="s">
        <v>266</v>
      </c>
      <c r="B9" s="22"/>
      <c r="C9" s="22"/>
      <c r="D9" s="22"/>
      <c r="E9" s="22"/>
      <c r="F9" s="22"/>
      <c r="G9" s="22"/>
      <c r="H9" s="22"/>
      <c r="I9" s="22"/>
      <c r="J9" s="22"/>
      <c r="K9" s="22"/>
      <c r="L9" s="22"/>
      <c r="M9" s="22"/>
      <c r="N9" s="22"/>
      <c r="O9" s="22"/>
      <c r="P9" s="22"/>
      <c r="Q9" s="22"/>
      <c r="R9" s="22"/>
      <c r="S9" s="22"/>
      <c r="T9" s="22"/>
      <c r="U9" s="22"/>
      <c r="V9" s="22"/>
    </row>
    <row r="10" spans="1:22" ht="21" customHeight="1" x14ac:dyDescent="0.25">
      <c r="A10" s="23" t="s">
        <v>228</v>
      </c>
      <c r="B10" s="22"/>
      <c r="C10" s="22"/>
      <c r="D10" s="22"/>
      <c r="E10" s="22"/>
      <c r="F10" s="22"/>
      <c r="G10" s="22"/>
      <c r="H10" s="22"/>
      <c r="I10" s="22"/>
      <c r="J10" s="22"/>
      <c r="K10" s="22"/>
      <c r="L10" s="22"/>
      <c r="M10" s="22"/>
      <c r="N10" s="22"/>
      <c r="O10" s="22"/>
      <c r="P10" s="22"/>
      <c r="Q10" s="22"/>
      <c r="R10" s="22"/>
      <c r="S10" s="22"/>
      <c r="T10" s="22"/>
      <c r="U10" s="22"/>
      <c r="V10" s="22"/>
    </row>
    <row r="11" spans="1:22" x14ac:dyDescent="0.25">
      <c r="A11" s="30"/>
      <c r="B11" s="22"/>
      <c r="C11" s="22"/>
      <c r="D11" s="22"/>
      <c r="E11" s="22"/>
      <c r="F11" s="22"/>
      <c r="G11" s="22"/>
      <c r="H11" s="22"/>
      <c r="I11" s="22"/>
      <c r="J11" s="22"/>
      <c r="K11" s="22"/>
      <c r="L11" s="22"/>
      <c r="M11" s="22"/>
      <c r="N11" s="22"/>
      <c r="O11" s="22"/>
      <c r="P11" s="22"/>
      <c r="Q11" s="22"/>
      <c r="R11" s="22"/>
      <c r="S11" s="22"/>
      <c r="T11" s="22"/>
      <c r="U11" s="22"/>
      <c r="V11" s="22"/>
    </row>
    <row r="12" spans="1:22" x14ac:dyDescent="0.25">
      <c r="A12" s="23"/>
      <c r="B12" s="22"/>
      <c r="C12" s="22"/>
      <c r="D12" s="22"/>
      <c r="E12" s="22"/>
      <c r="F12" s="22"/>
      <c r="G12" s="22"/>
      <c r="H12" s="22"/>
      <c r="I12" s="22"/>
      <c r="J12" s="22"/>
      <c r="K12" s="22"/>
      <c r="L12" s="22"/>
      <c r="M12" s="22"/>
      <c r="N12" s="22"/>
      <c r="O12" s="22"/>
      <c r="P12" s="22"/>
      <c r="Q12" s="22"/>
      <c r="R12" s="22"/>
      <c r="S12" s="22"/>
      <c r="T12" s="22"/>
      <c r="U12" s="22"/>
      <c r="V12" s="22"/>
    </row>
    <row r="13" spans="1:22" x14ac:dyDescent="0.25">
      <c r="A13" s="12" t="s">
        <v>50</v>
      </c>
      <c r="B13" s="22"/>
      <c r="C13" s="22"/>
      <c r="D13" s="22"/>
      <c r="F13" s="22"/>
      <c r="G13" s="22"/>
      <c r="H13" s="22"/>
      <c r="I13" s="22"/>
      <c r="J13" s="22"/>
      <c r="K13" s="22"/>
      <c r="L13" s="22"/>
      <c r="M13" s="22"/>
      <c r="N13" s="22"/>
      <c r="O13" s="22"/>
      <c r="P13" s="22"/>
      <c r="Q13" s="22"/>
      <c r="R13" s="22"/>
      <c r="S13" s="22"/>
      <c r="T13" s="22"/>
      <c r="U13" s="22"/>
      <c r="V13" s="22"/>
    </row>
    <row r="14" spans="1:22" ht="57" customHeight="1" x14ac:dyDescent="0.25">
      <c r="A14" s="147" t="s">
        <v>51</v>
      </c>
      <c r="B14" s="148" t="s">
        <v>52</v>
      </c>
      <c r="C14" s="148" t="s">
        <v>53</v>
      </c>
      <c r="D14" s="148" t="s">
        <v>54</v>
      </c>
      <c r="E14" s="148" t="s">
        <v>55</v>
      </c>
      <c r="F14" s="22"/>
      <c r="G14" s="22"/>
      <c r="H14" s="22"/>
      <c r="I14" s="22"/>
      <c r="J14" s="22"/>
      <c r="K14" s="22"/>
      <c r="L14" s="22"/>
      <c r="M14" s="22"/>
      <c r="N14" s="22"/>
      <c r="O14" s="22"/>
      <c r="P14" s="22"/>
      <c r="Q14" s="22"/>
      <c r="R14" s="22"/>
      <c r="S14" s="22"/>
      <c r="T14" s="22"/>
      <c r="U14" s="22"/>
      <c r="V14" s="22"/>
    </row>
    <row r="15" spans="1:22" x14ac:dyDescent="0.25">
      <c r="A15" s="149" t="s">
        <v>56</v>
      </c>
      <c r="B15" s="21"/>
      <c r="C15" s="144">
        <f t="shared" ref="C15:C21" si="0">B15/5</f>
        <v>0</v>
      </c>
      <c r="D15" s="21"/>
      <c r="E15" s="146"/>
      <c r="F15" s="22"/>
      <c r="G15" s="22"/>
      <c r="H15" s="22"/>
      <c r="I15" s="22"/>
      <c r="J15" s="22"/>
      <c r="K15" s="22"/>
      <c r="L15" s="22"/>
      <c r="M15" s="22"/>
      <c r="N15" s="22"/>
      <c r="O15" s="22"/>
      <c r="P15" s="22"/>
      <c r="Q15" s="22"/>
      <c r="R15" s="22"/>
      <c r="S15" s="22"/>
      <c r="T15" s="22"/>
      <c r="U15" s="22"/>
      <c r="V15" s="22"/>
    </row>
    <row r="16" spans="1:22" x14ac:dyDescent="0.25">
      <c r="A16" s="150" t="s">
        <v>57</v>
      </c>
      <c r="B16" s="21"/>
      <c r="C16" s="144">
        <f t="shared" si="0"/>
        <v>0</v>
      </c>
      <c r="D16" s="21"/>
      <c r="E16" s="146"/>
      <c r="F16" s="22"/>
      <c r="G16" s="22"/>
      <c r="H16" s="22"/>
      <c r="I16" s="22"/>
      <c r="J16" s="22"/>
      <c r="K16" s="22"/>
      <c r="L16" s="22"/>
      <c r="M16" s="22"/>
      <c r="N16" s="22"/>
      <c r="O16" s="22"/>
      <c r="P16" s="22"/>
      <c r="Q16" s="22"/>
      <c r="R16" s="22"/>
      <c r="S16" s="22"/>
      <c r="T16" s="22"/>
      <c r="U16" s="22"/>
      <c r="V16" s="22"/>
    </row>
    <row r="17" spans="1:22" x14ac:dyDescent="0.25">
      <c r="A17" s="150" t="s">
        <v>58</v>
      </c>
      <c r="B17" s="21"/>
      <c r="C17" s="144">
        <f t="shared" si="0"/>
        <v>0</v>
      </c>
      <c r="D17" s="21"/>
      <c r="E17" s="146"/>
      <c r="F17" s="22"/>
      <c r="G17" s="22"/>
      <c r="H17" s="22"/>
      <c r="I17" s="22"/>
      <c r="J17" s="22"/>
      <c r="K17" s="22"/>
      <c r="L17" s="22"/>
      <c r="M17" s="22"/>
      <c r="N17" s="22"/>
      <c r="O17" s="22"/>
      <c r="P17" s="22"/>
      <c r="Q17" s="22"/>
      <c r="R17" s="22"/>
      <c r="S17" s="22"/>
      <c r="T17" s="22"/>
      <c r="U17" s="22"/>
      <c r="V17" s="22"/>
    </row>
    <row r="18" spans="1:22" x14ac:dyDescent="0.25">
      <c r="A18" s="150" t="s">
        <v>59</v>
      </c>
      <c r="B18" s="21"/>
      <c r="C18" s="144">
        <f t="shared" si="0"/>
        <v>0</v>
      </c>
      <c r="D18" s="21"/>
      <c r="E18" s="146"/>
      <c r="F18" s="22"/>
      <c r="G18" s="22"/>
      <c r="H18" s="22"/>
      <c r="I18" s="22"/>
      <c r="J18" s="22"/>
      <c r="K18" s="22"/>
      <c r="L18" s="22"/>
      <c r="M18" s="22"/>
      <c r="N18" s="22"/>
      <c r="O18" s="22"/>
      <c r="P18" s="22"/>
      <c r="Q18" s="22"/>
      <c r="R18" s="22"/>
      <c r="S18" s="22"/>
      <c r="T18" s="22"/>
      <c r="U18" s="22"/>
      <c r="V18" s="22"/>
    </row>
    <row r="19" spans="1:22" x14ac:dyDescent="0.25">
      <c r="A19" s="150" t="s">
        <v>60</v>
      </c>
      <c r="B19" s="21"/>
      <c r="C19" s="144">
        <f t="shared" si="0"/>
        <v>0</v>
      </c>
      <c r="D19" s="21"/>
      <c r="E19" s="146"/>
      <c r="F19" s="22"/>
      <c r="G19" s="22"/>
      <c r="H19" s="22"/>
      <c r="I19" s="22"/>
      <c r="J19" s="22"/>
      <c r="K19" s="22"/>
      <c r="L19" s="22"/>
      <c r="M19" s="22"/>
      <c r="N19" s="22"/>
      <c r="O19" s="22"/>
      <c r="P19" s="22"/>
      <c r="Q19" s="22"/>
      <c r="R19" s="22"/>
      <c r="S19" s="22"/>
      <c r="T19" s="22"/>
      <c r="U19" s="22"/>
      <c r="V19" s="22"/>
    </row>
    <row r="20" spans="1:22" x14ac:dyDescent="0.25">
      <c r="A20" s="150" t="s">
        <v>61</v>
      </c>
      <c r="B20" s="21"/>
      <c r="C20" s="144">
        <f t="shared" si="0"/>
        <v>0</v>
      </c>
      <c r="D20" s="21"/>
      <c r="E20" s="146"/>
      <c r="F20" s="22"/>
      <c r="G20" s="22"/>
      <c r="H20" s="22"/>
      <c r="I20" s="22"/>
      <c r="J20" s="22"/>
      <c r="K20" s="22"/>
      <c r="L20" s="22"/>
      <c r="M20" s="22"/>
      <c r="N20" s="22"/>
      <c r="O20" s="22"/>
      <c r="P20" s="22"/>
      <c r="Q20" s="22"/>
      <c r="R20" s="22"/>
      <c r="S20" s="22"/>
      <c r="T20" s="22"/>
      <c r="U20" s="22"/>
      <c r="V20" s="22"/>
    </row>
    <row r="21" spans="1:22" x14ac:dyDescent="0.25">
      <c r="A21" s="150" t="s">
        <v>62</v>
      </c>
      <c r="B21" s="21"/>
      <c r="C21" s="144">
        <f t="shared" si="0"/>
        <v>0</v>
      </c>
      <c r="D21" s="21"/>
      <c r="E21" s="146"/>
      <c r="F21" s="22"/>
      <c r="G21" s="22"/>
      <c r="H21" s="22"/>
      <c r="I21" s="22"/>
      <c r="J21" s="22"/>
      <c r="K21" s="22"/>
      <c r="L21" s="22"/>
      <c r="M21" s="22"/>
      <c r="N21" s="22"/>
      <c r="O21" s="22"/>
      <c r="P21" s="22"/>
      <c r="Q21" s="22"/>
      <c r="R21" s="22"/>
      <c r="S21" s="22"/>
      <c r="T21" s="22"/>
      <c r="U21" s="22"/>
      <c r="V21" s="22"/>
    </row>
    <row r="22" spans="1:22" ht="38.25" x14ac:dyDescent="0.25">
      <c r="A22" s="151" t="s">
        <v>36</v>
      </c>
      <c r="B22" s="144">
        <f>SUM(B15:B21)</f>
        <v>0</v>
      </c>
      <c r="C22" s="144">
        <f>SUM(C15:C21)</f>
        <v>0</v>
      </c>
      <c r="D22" s="144">
        <f>SUM(D15:D21)</f>
        <v>0</v>
      </c>
      <c r="E22" s="150" t="s">
        <v>63</v>
      </c>
      <c r="F22" s="22"/>
      <c r="G22" s="22"/>
      <c r="H22" s="22"/>
      <c r="I22" s="22"/>
      <c r="J22" s="22"/>
      <c r="K22" s="22"/>
      <c r="L22" s="22"/>
      <c r="M22" s="22"/>
      <c r="N22" s="22"/>
      <c r="O22" s="22"/>
      <c r="P22" s="22"/>
      <c r="Q22" s="22"/>
      <c r="R22" s="22"/>
      <c r="S22" s="22"/>
      <c r="T22" s="22"/>
      <c r="U22" s="22"/>
      <c r="V22" s="22"/>
    </row>
    <row r="23" spans="1:22" x14ac:dyDescent="0.25">
      <c r="A23" s="115" t="s">
        <v>64</v>
      </c>
      <c r="B23" s="22"/>
      <c r="C23" s="115"/>
      <c r="D23" s="116" t="str">
        <f>IF(D22-'Variance worksheet'!B9=0,"Ok","Does not match total in S11a.2024")</f>
        <v>Ok</v>
      </c>
      <c r="E23" s="22"/>
      <c r="F23" s="22"/>
      <c r="G23" s="22"/>
      <c r="H23" s="22"/>
      <c r="I23" s="22"/>
      <c r="J23" s="22"/>
      <c r="K23" s="22"/>
      <c r="L23" s="22"/>
      <c r="M23" s="22"/>
      <c r="N23" s="22"/>
      <c r="O23" s="22"/>
      <c r="P23" s="22"/>
      <c r="Q23" s="22"/>
      <c r="R23" s="22"/>
      <c r="S23" s="22"/>
      <c r="T23" s="22"/>
      <c r="U23" s="22"/>
      <c r="V23" s="22"/>
    </row>
    <row r="24" spans="1:22" x14ac:dyDescent="0.25">
      <c r="A24" s="152"/>
      <c r="B24" s="22"/>
      <c r="C24" s="22"/>
      <c r="D24" s="22"/>
      <c r="E24" s="22"/>
      <c r="F24" s="22"/>
      <c r="G24" s="22"/>
      <c r="H24" s="22"/>
      <c r="I24" s="22"/>
      <c r="J24" s="22"/>
      <c r="K24" s="22"/>
      <c r="L24" s="22"/>
      <c r="M24" s="22"/>
      <c r="N24" s="22"/>
      <c r="O24" s="22"/>
      <c r="P24" s="22"/>
      <c r="Q24" s="22"/>
      <c r="R24" s="22"/>
      <c r="S24" s="22"/>
      <c r="T24" s="22"/>
      <c r="U24" s="22"/>
      <c r="V24" s="22"/>
    </row>
    <row r="25" spans="1:22" x14ac:dyDescent="0.25">
      <c r="A25" s="24" t="s">
        <v>65</v>
      </c>
      <c r="B25" s="22"/>
      <c r="C25" s="22"/>
      <c r="D25" s="22"/>
      <c r="E25" s="22"/>
      <c r="F25" s="22"/>
      <c r="G25" s="22"/>
      <c r="H25" s="22"/>
      <c r="I25" s="22"/>
      <c r="J25" s="22"/>
      <c r="K25" s="22"/>
      <c r="L25" s="22"/>
      <c r="M25" s="22"/>
      <c r="N25" s="22"/>
      <c r="O25" s="22"/>
      <c r="P25" s="22"/>
      <c r="Q25" s="22"/>
      <c r="R25" s="22"/>
      <c r="S25" s="22"/>
      <c r="T25" s="22"/>
      <c r="U25" s="22"/>
      <c r="V25" s="22"/>
    </row>
    <row r="26" spans="1:22" ht="57.75" customHeight="1" x14ac:dyDescent="0.25">
      <c r="A26" s="147" t="s">
        <v>66</v>
      </c>
      <c r="B26" s="148" t="s">
        <v>67</v>
      </c>
      <c r="C26" s="148" t="s">
        <v>53</v>
      </c>
      <c r="D26" s="148" t="s">
        <v>54</v>
      </c>
      <c r="E26" s="148" t="s">
        <v>55</v>
      </c>
      <c r="F26" s="22"/>
      <c r="G26" s="22"/>
      <c r="H26" s="22"/>
      <c r="I26" s="22"/>
      <c r="J26" s="22"/>
      <c r="K26" s="22"/>
      <c r="L26" s="22"/>
      <c r="M26" s="22"/>
      <c r="N26" s="22"/>
      <c r="O26" s="22"/>
      <c r="P26" s="22"/>
      <c r="Q26" s="22"/>
      <c r="R26" s="22"/>
      <c r="S26" s="22"/>
      <c r="T26" s="22"/>
      <c r="U26" s="22"/>
      <c r="V26" s="22"/>
    </row>
    <row r="27" spans="1:22" x14ac:dyDescent="0.25">
      <c r="A27" s="149" t="s">
        <v>56</v>
      </c>
      <c r="B27" s="21"/>
      <c r="C27" s="144">
        <f t="shared" ref="C27:C36" si="1">B27/5</f>
        <v>0</v>
      </c>
      <c r="D27" s="21"/>
      <c r="E27" s="146"/>
      <c r="F27" s="22"/>
      <c r="G27" s="22"/>
      <c r="H27" s="22"/>
      <c r="I27" s="22"/>
      <c r="J27" s="22"/>
      <c r="K27" s="22"/>
      <c r="L27" s="22"/>
      <c r="M27" s="22"/>
      <c r="N27" s="22"/>
      <c r="O27" s="22"/>
      <c r="P27" s="22"/>
      <c r="Q27" s="22"/>
      <c r="R27" s="22"/>
      <c r="S27" s="22"/>
      <c r="T27" s="22"/>
      <c r="U27" s="22"/>
      <c r="V27" s="22"/>
    </row>
    <row r="28" spans="1:22" x14ac:dyDescent="0.25">
      <c r="A28" s="150" t="s">
        <v>57</v>
      </c>
      <c r="B28" s="21"/>
      <c r="C28" s="144">
        <f t="shared" si="1"/>
        <v>0</v>
      </c>
      <c r="D28" s="21"/>
      <c r="E28" s="146"/>
      <c r="F28" s="22"/>
      <c r="G28" s="22"/>
      <c r="H28" s="22"/>
      <c r="I28" s="22"/>
      <c r="J28" s="22"/>
      <c r="K28" s="22"/>
      <c r="L28" s="22"/>
      <c r="M28" s="22"/>
      <c r="N28" s="22"/>
      <c r="O28" s="22"/>
      <c r="P28" s="22"/>
      <c r="Q28" s="22"/>
      <c r="R28" s="22"/>
      <c r="S28" s="22"/>
      <c r="T28" s="22"/>
      <c r="U28" s="22"/>
      <c r="V28" s="22"/>
    </row>
    <row r="29" spans="1:22" x14ac:dyDescent="0.25">
      <c r="A29" s="150" t="s">
        <v>58</v>
      </c>
      <c r="B29" s="21"/>
      <c r="C29" s="144">
        <f t="shared" si="1"/>
        <v>0</v>
      </c>
      <c r="D29" s="21"/>
      <c r="E29" s="146"/>
      <c r="F29" s="22"/>
      <c r="G29" s="22"/>
      <c r="H29" s="22"/>
      <c r="I29" s="22"/>
      <c r="J29" s="22"/>
      <c r="K29" s="22"/>
      <c r="L29" s="22"/>
      <c r="M29" s="22"/>
      <c r="N29" s="22"/>
      <c r="O29" s="22"/>
      <c r="P29" s="22"/>
      <c r="Q29" s="22"/>
      <c r="R29" s="22"/>
      <c r="S29" s="22"/>
      <c r="T29" s="22"/>
      <c r="U29" s="22"/>
      <c r="V29" s="22"/>
    </row>
    <row r="30" spans="1:22" x14ac:dyDescent="0.25">
      <c r="A30" s="150" t="s">
        <v>59</v>
      </c>
      <c r="B30" s="21"/>
      <c r="C30" s="144">
        <f t="shared" si="1"/>
        <v>0</v>
      </c>
      <c r="D30" s="21"/>
      <c r="E30" s="146"/>
      <c r="F30" s="22"/>
      <c r="G30" s="22"/>
      <c r="H30" s="22"/>
      <c r="I30" s="22"/>
      <c r="J30" s="22"/>
      <c r="K30" s="22"/>
      <c r="L30" s="22"/>
      <c r="M30" s="22"/>
      <c r="N30" s="22"/>
      <c r="O30" s="22"/>
      <c r="P30" s="22"/>
      <c r="Q30" s="22"/>
      <c r="R30" s="22"/>
      <c r="S30" s="22"/>
      <c r="T30" s="22"/>
      <c r="U30" s="22"/>
      <c r="V30" s="22"/>
    </row>
    <row r="31" spans="1:22" x14ac:dyDescent="0.25">
      <c r="A31" s="150" t="s">
        <v>60</v>
      </c>
      <c r="B31" s="21"/>
      <c r="C31" s="144">
        <f t="shared" si="1"/>
        <v>0</v>
      </c>
      <c r="D31" s="21"/>
      <c r="E31" s="146"/>
      <c r="F31" s="22"/>
      <c r="G31" s="22"/>
      <c r="H31" s="22"/>
      <c r="I31" s="22"/>
      <c r="J31" s="22"/>
      <c r="K31" s="22"/>
      <c r="L31" s="22"/>
      <c r="M31" s="22"/>
      <c r="N31" s="22"/>
      <c r="O31" s="22"/>
      <c r="P31" s="22"/>
      <c r="Q31" s="22"/>
      <c r="R31" s="22"/>
      <c r="S31" s="22"/>
      <c r="T31" s="22"/>
      <c r="U31" s="22"/>
      <c r="V31" s="22"/>
    </row>
    <row r="32" spans="1:22" x14ac:dyDescent="0.25">
      <c r="A32" s="150" t="s">
        <v>61</v>
      </c>
      <c r="B32" s="21"/>
      <c r="C32" s="144">
        <f t="shared" si="1"/>
        <v>0</v>
      </c>
      <c r="D32" s="21"/>
      <c r="E32" s="146"/>
      <c r="F32" s="22"/>
      <c r="G32" s="22"/>
      <c r="H32" s="22"/>
      <c r="I32" s="22"/>
      <c r="J32" s="22"/>
      <c r="K32" s="22"/>
      <c r="L32" s="22"/>
      <c r="M32" s="22"/>
      <c r="N32" s="22"/>
      <c r="O32" s="22"/>
      <c r="P32" s="22"/>
      <c r="Q32" s="22"/>
      <c r="R32" s="22"/>
      <c r="S32" s="22"/>
      <c r="T32" s="22"/>
      <c r="U32" s="22"/>
      <c r="V32" s="22"/>
    </row>
    <row r="33" spans="1:22" x14ac:dyDescent="0.25">
      <c r="A33" s="150" t="s">
        <v>68</v>
      </c>
      <c r="B33" s="21"/>
      <c r="C33" s="144">
        <f t="shared" si="1"/>
        <v>0</v>
      </c>
      <c r="D33" s="21"/>
      <c r="E33" s="146"/>
      <c r="F33" s="22"/>
      <c r="G33" s="22"/>
      <c r="H33" s="22"/>
      <c r="I33" s="22"/>
      <c r="J33" s="22"/>
      <c r="K33" s="22"/>
      <c r="L33" s="22"/>
      <c r="M33" s="22"/>
      <c r="N33" s="22"/>
      <c r="O33" s="22"/>
      <c r="P33" s="22"/>
      <c r="Q33" s="22"/>
      <c r="R33" s="22"/>
      <c r="S33" s="22"/>
      <c r="T33" s="22"/>
      <c r="U33" s="22"/>
      <c r="V33" s="22"/>
    </row>
    <row r="34" spans="1:22" x14ac:dyDescent="0.25">
      <c r="A34" s="150" t="s">
        <v>69</v>
      </c>
      <c r="B34" s="21"/>
      <c r="C34" s="144">
        <f t="shared" si="1"/>
        <v>0</v>
      </c>
      <c r="D34" s="21"/>
      <c r="E34" s="146"/>
      <c r="F34" s="22"/>
      <c r="G34" s="22"/>
      <c r="H34" s="22"/>
      <c r="I34" s="22"/>
      <c r="J34" s="22"/>
      <c r="K34" s="22"/>
      <c r="L34" s="22"/>
      <c r="M34" s="22"/>
      <c r="N34" s="22"/>
      <c r="O34" s="22"/>
      <c r="P34" s="22"/>
      <c r="Q34" s="22"/>
      <c r="R34" s="22"/>
      <c r="S34" s="22"/>
      <c r="T34" s="22"/>
      <c r="U34" s="22"/>
      <c r="V34" s="22"/>
    </row>
    <row r="35" spans="1:22" x14ac:dyDescent="0.25">
      <c r="A35" s="150" t="s">
        <v>70</v>
      </c>
      <c r="B35" s="21"/>
      <c r="C35" s="144">
        <f t="shared" si="1"/>
        <v>0</v>
      </c>
      <c r="D35" s="21"/>
      <c r="E35" s="146"/>
      <c r="F35" s="22"/>
      <c r="G35" s="22"/>
      <c r="H35" s="22"/>
      <c r="I35" s="22"/>
      <c r="J35" s="22"/>
      <c r="K35" s="22"/>
      <c r="L35" s="22"/>
      <c r="M35" s="22"/>
      <c r="N35" s="22"/>
      <c r="O35" s="22"/>
      <c r="P35" s="22"/>
      <c r="Q35" s="22"/>
      <c r="R35" s="22"/>
      <c r="S35" s="22"/>
      <c r="T35" s="22"/>
      <c r="U35" s="22"/>
      <c r="V35" s="22"/>
    </row>
    <row r="36" spans="1:22" x14ac:dyDescent="0.25">
      <c r="A36" s="150" t="s">
        <v>62</v>
      </c>
      <c r="B36" s="21"/>
      <c r="C36" s="144">
        <f t="shared" si="1"/>
        <v>0</v>
      </c>
      <c r="D36" s="21"/>
      <c r="E36" s="146"/>
      <c r="F36" s="22"/>
      <c r="G36" s="22"/>
      <c r="H36" s="22"/>
      <c r="I36" s="22"/>
      <c r="J36" s="22"/>
      <c r="K36" s="22"/>
      <c r="L36" s="22"/>
      <c r="M36" s="22"/>
      <c r="N36" s="22"/>
      <c r="O36" s="22"/>
      <c r="P36" s="22"/>
      <c r="Q36" s="22"/>
      <c r="R36" s="22"/>
      <c r="S36" s="22"/>
      <c r="T36" s="22"/>
      <c r="U36" s="22"/>
      <c r="V36" s="22"/>
    </row>
    <row r="37" spans="1:22" ht="38.25" x14ac:dyDescent="0.25">
      <c r="A37" s="150" t="s">
        <v>36</v>
      </c>
      <c r="B37" s="145">
        <f>SUM(B27:B36)</f>
        <v>0</v>
      </c>
      <c r="C37" s="145">
        <f>SUM(C27:C36)</f>
        <v>0</v>
      </c>
      <c r="D37" s="145">
        <f>SUM(D27:D36)</f>
        <v>0</v>
      </c>
      <c r="E37" s="150" t="s">
        <v>71</v>
      </c>
      <c r="F37" s="22"/>
      <c r="G37" s="22"/>
      <c r="H37" s="22"/>
      <c r="I37" s="22"/>
      <c r="J37" s="22"/>
      <c r="K37" s="22"/>
      <c r="L37" s="22"/>
      <c r="M37" s="22"/>
      <c r="N37" s="22"/>
      <c r="O37" s="22"/>
      <c r="P37" s="22"/>
      <c r="Q37" s="22"/>
      <c r="R37" s="22"/>
      <c r="S37" s="22"/>
      <c r="T37" s="22"/>
      <c r="U37" s="22"/>
      <c r="V37" s="22"/>
    </row>
    <row r="38" spans="1:22" x14ac:dyDescent="0.25">
      <c r="A38" s="118" t="s">
        <v>64</v>
      </c>
      <c r="B38" s="119"/>
      <c r="C38" s="118"/>
      <c r="D38" s="120" t="str">
        <f>IF(D37-'Variance worksheet'!B10=0,"Ok","Does not match total in S11a.2024")</f>
        <v>Ok</v>
      </c>
      <c r="E38" s="22"/>
      <c r="F38" s="22"/>
      <c r="G38" s="22"/>
      <c r="H38" s="22"/>
      <c r="I38" s="22"/>
      <c r="J38" s="22"/>
      <c r="K38" s="22"/>
      <c r="L38" s="22"/>
      <c r="M38" s="22"/>
      <c r="N38" s="22"/>
      <c r="O38" s="22"/>
      <c r="P38" s="22"/>
      <c r="Q38" s="22"/>
      <c r="R38" s="22"/>
      <c r="S38" s="22"/>
      <c r="T38" s="22"/>
      <c r="U38" s="22"/>
      <c r="V38" s="22"/>
    </row>
    <row r="39" spans="1:22" x14ac:dyDescent="0.25">
      <c r="A39" s="22"/>
      <c r="B39" s="22"/>
      <c r="C39" s="22"/>
      <c r="D39" s="22"/>
      <c r="E39" s="22"/>
      <c r="F39" s="22"/>
      <c r="G39" s="22"/>
      <c r="H39" s="22"/>
      <c r="I39" s="22"/>
      <c r="J39" s="22"/>
      <c r="K39" s="22"/>
      <c r="L39" s="22"/>
      <c r="M39" s="22"/>
      <c r="N39" s="22"/>
      <c r="O39" s="22"/>
      <c r="P39" s="22"/>
      <c r="Q39" s="22"/>
      <c r="R39" s="22"/>
      <c r="S39" s="22"/>
      <c r="T39" s="22"/>
      <c r="U39" s="22"/>
      <c r="V39" s="22"/>
    </row>
    <row r="40" spans="1:22" x14ac:dyDescent="0.25">
      <c r="A40" s="24" t="s">
        <v>72</v>
      </c>
      <c r="B40" s="22"/>
      <c r="C40" s="22"/>
      <c r="D40" s="22"/>
      <c r="E40" s="22"/>
      <c r="F40" s="22"/>
      <c r="G40" s="22"/>
      <c r="H40" s="22"/>
      <c r="I40" s="22"/>
      <c r="J40" s="22"/>
      <c r="K40" s="22"/>
      <c r="L40" s="22"/>
      <c r="M40" s="22"/>
      <c r="N40" s="22"/>
      <c r="O40" s="22"/>
      <c r="P40" s="22"/>
      <c r="Q40" s="22"/>
      <c r="R40" s="22"/>
      <c r="S40" s="22"/>
      <c r="T40" s="22"/>
      <c r="U40" s="22"/>
      <c r="V40" s="22"/>
    </row>
    <row r="41" spans="1:22" ht="52.5" customHeight="1" x14ac:dyDescent="0.25">
      <c r="A41" s="147" t="s">
        <v>73</v>
      </c>
      <c r="B41" s="148" t="s">
        <v>54</v>
      </c>
      <c r="C41" s="170" t="s">
        <v>55</v>
      </c>
      <c r="D41" s="170"/>
      <c r="E41" s="170"/>
      <c r="F41" s="22"/>
      <c r="G41" s="22"/>
      <c r="H41" s="22"/>
      <c r="I41" s="22"/>
      <c r="J41" s="22"/>
      <c r="K41" s="22"/>
      <c r="L41" s="22"/>
      <c r="M41" s="22"/>
      <c r="N41" s="22"/>
      <c r="O41" s="22"/>
      <c r="P41" s="22"/>
      <c r="Q41" s="22"/>
      <c r="R41" s="22"/>
      <c r="S41" s="22"/>
      <c r="T41" s="22"/>
      <c r="U41" s="22"/>
      <c r="V41" s="22"/>
    </row>
    <row r="42" spans="1:22" x14ac:dyDescent="0.25">
      <c r="A42" s="150" t="s">
        <v>74</v>
      </c>
      <c r="B42" s="21"/>
      <c r="C42" s="169"/>
      <c r="D42" s="169"/>
      <c r="E42" s="169"/>
      <c r="F42" s="22"/>
      <c r="G42" s="22"/>
      <c r="H42" s="22"/>
      <c r="I42" s="22"/>
      <c r="J42" s="22"/>
      <c r="K42" s="22"/>
      <c r="L42" s="22"/>
      <c r="M42" s="22"/>
      <c r="N42" s="22"/>
      <c r="O42" s="22"/>
      <c r="P42" s="22"/>
      <c r="Q42" s="22"/>
      <c r="R42" s="22"/>
      <c r="S42" s="22"/>
      <c r="T42" s="22"/>
      <c r="U42" s="22"/>
      <c r="V42" s="22"/>
    </row>
    <row r="43" spans="1:22" x14ac:dyDescent="0.25">
      <c r="A43" s="150" t="s">
        <v>75</v>
      </c>
      <c r="B43" s="21"/>
      <c r="C43" s="169"/>
      <c r="D43" s="169"/>
      <c r="E43" s="169"/>
      <c r="F43" s="22"/>
      <c r="G43" s="22"/>
      <c r="H43" s="22"/>
      <c r="I43" s="22"/>
      <c r="J43" s="22"/>
      <c r="K43" s="22"/>
      <c r="L43" s="22"/>
      <c r="M43" s="22"/>
      <c r="N43" s="22"/>
      <c r="O43" s="22"/>
      <c r="P43" s="22"/>
      <c r="Q43" s="22"/>
      <c r="R43" s="22"/>
      <c r="S43" s="22"/>
      <c r="T43" s="22"/>
      <c r="U43" s="22"/>
      <c r="V43" s="22"/>
    </row>
    <row r="44" spans="1:22" x14ac:dyDescent="0.25">
      <c r="A44" s="150" t="s">
        <v>76</v>
      </c>
      <c r="B44" s="21"/>
      <c r="C44" s="169"/>
      <c r="D44" s="169"/>
      <c r="E44" s="169"/>
      <c r="F44" s="22"/>
      <c r="G44" s="22"/>
      <c r="H44" s="22"/>
      <c r="I44" s="22"/>
      <c r="J44" s="22"/>
      <c r="K44" s="22"/>
      <c r="L44" s="22"/>
      <c r="M44" s="22"/>
      <c r="N44" s="22"/>
      <c r="O44" s="22"/>
      <c r="P44" s="22"/>
      <c r="Q44" s="22"/>
      <c r="R44" s="22"/>
      <c r="S44" s="22"/>
      <c r="T44" s="22"/>
      <c r="U44" s="22"/>
      <c r="V44" s="22"/>
    </row>
    <row r="45" spans="1:22" x14ac:dyDescent="0.25">
      <c r="A45" s="150" t="s">
        <v>77</v>
      </c>
      <c r="B45" s="21"/>
      <c r="C45" s="169"/>
      <c r="D45" s="169"/>
      <c r="E45" s="169"/>
      <c r="F45" s="22"/>
      <c r="G45" s="22"/>
      <c r="H45" s="22"/>
      <c r="I45" s="22"/>
      <c r="J45" s="22"/>
      <c r="K45" s="22"/>
      <c r="L45" s="22"/>
      <c r="M45" s="22"/>
      <c r="N45" s="22"/>
      <c r="O45" s="22"/>
      <c r="P45" s="22"/>
      <c r="Q45" s="22"/>
      <c r="R45" s="22"/>
      <c r="S45" s="22"/>
      <c r="T45" s="22"/>
      <c r="U45" s="22"/>
      <c r="V45" s="22"/>
    </row>
    <row r="46" spans="1:22" x14ac:dyDescent="0.25">
      <c r="A46" s="150" t="s">
        <v>60</v>
      </c>
      <c r="B46" s="21"/>
      <c r="C46" s="169"/>
      <c r="D46" s="169"/>
      <c r="E46" s="169"/>
      <c r="F46" s="22"/>
      <c r="G46" s="22"/>
      <c r="H46" s="22"/>
      <c r="I46" s="22"/>
      <c r="J46" s="22"/>
      <c r="K46" s="22"/>
      <c r="L46" s="22"/>
      <c r="M46" s="22"/>
      <c r="N46" s="22"/>
      <c r="O46" s="22"/>
      <c r="P46" s="22"/>
      <c r="Q46" s="22"/>
      <c r="R46" s="22"/>
      <c r="S46" s="22"/>
      <c r="T46" s="22"/>
      <c r="U46" s="22"/>
      <c r="V46" s="22"/>
    </row>
    <row r="47" spans="1:22" x14ac:dyDescent="0.25">
      <c r="A47" s="150" t="s">
        <v>78</v>
      </c>
      <c r="B47" s="21"/>
      <c r="C47" s="169"/>
      <c r="D47" s="169"/>
      <c r="E47" s="169"/>
      <c r="F47" s="22"/>
      <c r="G47" s="22"/>
      <c r="H47" s="22"/>
      <c r="I47" s="22"/>
      <c r="J47" s="22"/>
      <c r="K47" s="22"/>
      <c r="L47" s="22"/>
      <c r="M47" s="22"/>
      <c r="N47" s="22"/>
      <c r="O47" s="22"/>
      <c r="P47" s="22"/>
      <c r="Q47" s="22"/>
      <c r="R47" s="22"/>
      <c r="S47" s="22"/>
      <c r="T47" s="22"/>
      <c r="U47" s="22"/>
      <c r="V47" s="22"/>
    </row>
    <row r="48" spans="1:22" x14ac:dyDescent="0.25">
      <c r="A48" s="150" t="s">
        <v>62</v>
      </c>
      <c r="B48" s="21"/>
      <c r="C48" s="169"/>
      <c r="D48" s="169"/>
      <c r="E48" s="169"/>
      <c r="F48" s="22"/>
      <c r="G48" s="22"/>
      <c r="H48" s="22"/>
      <c r="I48" s="22"/>
      <c r="J48" s="22"/>
      <c r="K48" s="22"/>
      <c r="L48" s="22"/>
      <c r="M48" s="22"/>
      <c r="N48" s="22"/>
      <c r="O48" s="22"/>
      <c r="P48" s="22"/>
      <c r="Q48" s="22"/>
      <c r="R48" s="22"/>
      <c r="S48" s="22"/>
      <c r="T48" s="22"/>
      <c r="U48" s="22"/>
      <c r="V48" s="22"/>
    </row>
    <row r="49" spans="1:22" ht="34.5" customHeight="1" x14ac:dyDescent="0.25">
      <c r="A49" s="151" t="s">
        <v>36</v>
      </c>
      <c r="B49" s="145">
        <f>SUM(B42:B48)</f>
        <v>0</v>
      </c>
      <c r="C49" s="171" t="s">
        <v>79</v>
      </c>
      <c r="D49" s="171"/>
      <c r="E49" s="171"/>
      <c r="F49" s="22"/>
      <c r="G49" s="22"/>
      <c r="H49" s="22"/>
      <c r="I49" s="22"/>
      <c r="J49" s="22"/>
      <c r="K49" s="22"/>
      <c r="L49" s="22"/>
      <c r="M49" s="22"/>
      <c r="N49" s="22"/>
      <c r="O49" s="22"/>
      <c r="P49" s="22"/>
      <c r="Q49" s="22"/>
      <c r="R49" s="22"/>
      <c r="S49" s="22"/>
      <c r="T49" s="22"/>
      <c r="U49" s="22"/>
      <c r="V49" s="22"/>
    </row>
    <row r="50" spans="1:22" x14ac:dyDescent="0.25">
      <c r="A50" s="118" t="s">
        <v>64</v>
      </c>
      <c r="B50" s="117" t="str">
        <f>IF(B49-'Variance worksheet'!B11=0,"Ok","Does not match total in S11a.2024")</f>
        <v>Ok</v>
      </c>
      <c r="C50" s="22"/>
      <c r="D50" s="22"/>
      <c r="E50" s="22"/>
      <c r="F50" s="22"/>
      <c r="G50" s="22"/>
      <c r="H50" s="22"/>
      <c r="I50" s="22"/>
      <c r="J50" s="22"/>
      <c r="K50" s="22"/>
      <c r="L50" s="22"/>
      <c r="M50" s="22"/>
      <c r="N50" s="22"/>
      <c r="O50" s="22"/>
      <c r="P50" s="22"/>
      <c r="Q50" s="22"/>
      <c r="R50" s="22"/>
      <c r="S50" s="22"/>
      <c r="T50" s="22"/>
      <c r="U50" s="22"/>
      <c r="V50" s="22"/>
    </row>
    <row r="51" spans="1:22" x14ac:dyDescent="0.25">
      <c r="A51" s="22"/>
      <c r="B51" s="22"/>
      <c r="C51" s="22"/>
      <c r="D51" s="22"/>
      <c r="E51" s="22"/>
      <c r="F51" s="22"/>
      <c r="G51" s="22"/>
      <c r="H51" s="22"/>
      <c r="I51" s="22"/>
      <c r="J51" s="22"/>
      <c r="K51" s="22"/>
      <c r="L51" s="22"/>
      <c r="M51" s="22"/>
      <c r="N51" s="22"/>
      <c r="O51" s="22"/>
      <c r="P51" s="22"/>
      <c r="Q51" s="22"/>
      <c r="R51" s="22"/>
      <c r="S51" s="22"/>
      <c r="T51" s="22"/>
      <c r="U51" s="22"/>
      <c r="V51" s="22"/>
    </row>
    <row r="52" spans="1:22" x14ac:dyDescent="0.25">
      <c r="A52" s="24" t="s">
        <v>80</v>
      </c>
      <c r="B52" s="22"/>
      <c r="C52" s="22"/>
      <c r="D52" s="22"/>
      <c r="E52" s="22"/>
      <c r="F52" s="22"/>
      <c r="G52" s="22"/>
      <c r="H52" s="22"/>
      <c r="I52" s="22"/>
      <c r="J52" s="22"/>
      <c r="K52" s="22"/>
      <c r="L52" s="22"/>
      <c r="M52" s="22"/>
      <c r="N52" s="22"/>
      <c r="O52" s="22"/>
      <c r="P52" s="22"/>
      <c r="Q52" s="22"/>
      <c r="R52" s="22"/>
      <c r="S52" s="22"/>
      <c r="T52" s="22"/>
      <c r="U52" s="22"/>
      <c r="V52" s="22"/>
    </row>
    <row r="53" spans="1:22" x14ac:dyDescent="0.25">
      <c r="A53" s="25" t="s">
        <v>81</v>
      </c>
      <c r="B53" s="22"/>
      <c r="C53" s="22"/>
      <c r="D53" s="22"/>
      <c r="E53" s="22"/>
      <c r="F53" s="22"/>
      <c r="G53" s="22"/>
      <c r="H53" s="22"/>
      <c r="I53" s="22"/>
      <c r="J53" s="22"/>
      <c r="K53" s="22"/>
      <c r="L53" s="22"/>
      <c r="M53" s="22"/>
      <c r="N53" s="22"/>
      <c r="O53" s="22"/>
      <c r="P53" s="22"/>
      <c r="Q53" s="22"/>
      <c r="R53" s="22"/>
      <c r="S53" s="22"/>
      <c r="T53" s="22"/>
      <c r="U53" s="22"/>
      <c r="V53" s="22"/>
    </row>
    <row r="54" spans="1:22" ht="52.5" customHeight="1" x14ac:dyDescent="0.25">
      <c r="A54" s="147" t="s">
        <v>82</v>
      </c>
      <c r="B54" s="148" t="s">
        <v>54</v>
      </c>
      <c r="C54" s="170" t="s">
        <v>55</v>
      </c>
      <c r="D54" s="170"/>
      <c r="E54" s="170"/>
      <c r="F54" s="22"/>
      <c r="G54" s="22"/>
      <c r="H54" s="22"/>
      <c r="I54" s="22"/>
      <c r="J54" s="22"/>
      <c r="K54" s="22"/>
      <c r="L54" s="22"/>
      <c r="M54" s="22"/>
      <c r="N54" s="22"/>
      <c r="O54" s="22"/>
      <c r="P54" s="22"/>
      <c r="Q54" s="22"/>
      <c r="R54" s="22"/>
      <c r="S54" s="22"/>
      <c r="T54" s="22"/>
      <c r="U54" s="22"/>
      <c r="V54" s="22"/>
    </row>
    <row r="55" spans="1:22" x14ac:dyDescent="0.25">
      <c r="A55" s="153"/>
      <c r="B55" s="21"/>
      <c r="C55" s="169"/>
      <c r="D55" s="169"/>
      <c r="E55" s="169"/>
      <c r="F55" s="22"/>
      <c r="G55" s="22"/>
      <c r="H55" s="22"/>
      <c r="I55" s="22"/>
      <c r="J55" s="22"/>
      <c r="K55" s="22"/>
      <c r="L55" s="22"/>
      <c r="M55" s="22"/>
      <c r="N55" s="22"/>
      <c r="O55" s="22"/>
      <c r="P55" s="22"/>
      <c r="Q55" s="22"/>
      <c r="R55" s="22"/>
      <c r="S55" s="22"/>
      <c r="T55" s="22"/>
      <c r="U55" s="22"/>
      <c r="V55" s="22"/>
    </row>
    <row r="56" spans="1:22" x14ac:dyDescent="0.25">
      <c r="A56" s="153"/>
      <c r="B56" s="21"/>
      <c r="C56" s="169"/>
      <c r="D56" s="169"/>
      <c r="E56" s="169"/>
      <c r="F56" s="22"/>
      <c r="G56" s="22"/>
      <c r="H56" s="22"/>
      <c r="I56" s="22"/>
      <c r="J56" s="22"/>
      <c r="K56" s="22"/>
      <c r="L56" s="22"/>
      <c r="M56" s="22"/>
      <c r="N56" s="22"/>
      <c r="O56" s="22"/>
      <c r="P56" s="22"/>
      <c r="Q56" s="22"/>
      <c r="R56" s="22"/>
      <c r="S56" s="22"/>
      <c r="T56" s="22"/>
      <c r="U56" s="22"/>
      <c r="V56" s="22"/>
    </row>
    <row r="57" spans="1:22" x14ac:dyDescent="0.25">
      <c r="A57" s="153"/>
      <c r="B57" s="21"/>
      <c r="C57" s="169"/>
      <c r="D57" s="169"/>
      <c r="E57" s="169"/>
      <c r="F57" s="22"/>
      <c r="G57" s="22"/>
      <c r="H57" s="22"/>
      <c r="I57" s="22"/>
      <c r="J57" s="22"/>
      <c r="K57" s="22"/>
      <c r="L57" s="22"/>
      <c r="M57" s="22"/>
      <c r="N57" s="22"/>
      <c r="O57" s="22"/>
      <c r="P57" s="22"/>
      <c r="Q57" s="22"/>
      <c r="R57" s="22"/>
      <c r="S57" s="22"/>
      <c r="T57" s="22"/>
      <c r="U57" s="22"/>
      <c r="V57" s="22"/>
    </row>
    <row r="58" spans="1:22" x14ac:dyDescent="0.25">
      <c r="A58" s="153"/>
      <c r="B58" s="21"/>
      <c r="C58" s="169"/>
      <c r="D58" s="169"/>
      <c r="E58" s="169"/>
      <c r="F58" s="22"/>
      <c r="G58" s="22"/>
      <c r="H58" s="22"/>
      <c r="I58" s="22"/>
      <c r="J58" s="22"/>
      <c r="K58" s="22"/>
      <c r="L58" s="22"/>
      <c r="M58" s="22"/>
      <c r="N58" s="22"/>
      <c r="O58" s="22"/>
      <c r="P58" s="22"/>
      <c r="Q58" s="22"/>
      <c r="R58" s="22"/>
      <c r="S58" s="22"/>
      <c r="T58" s="22"/>
      <c r="U58" s="22"/>
      <c r="V58" s="22"/>
    </row>
    <row r="59" spans="1:22" x14ac:dyDescent="0.25">
      <c r="A59" s="153"/>
      <c r="B59" s="21"/>
      <c r="C59" s="169"/>
      <c r="D59" s="169"/>
      <c r="E59" s="169"/>
      <c r="F59" s="22"/>
      <c r="G59" s="22"/>
      <c r="H59" s="22"/>
      <c r="I59" s="22"/>
      <c r="J59" s="22"/>
      <c r="K59" s="22"/>
      <c r="L59" s="22"/>
      <c r="M59" s="22"/>
      <c r="N59" s="22"/>
      <c r="O59" s="22"/>
      <c r="P59" s="22"/>
      <c r="Q59" s="22"/>
      <c r="R59" s="22"/>
      <c r="S59" s="22"/>
      <c r="T59" s="22"/>
      <c r="U59" s="22"/>
      <c r="V59" s="22"/>
    </row>
    <row r="60" spans="1:22" x14ac:dyDescent="0.25">
      <c r="A60" s="153"/>
      <c r="B60" s="21"/>
      <c r="C60" s="169"/>
      <c r="D60" s="169"/>
      <c r="E60" s="169"/>
      <c r="F60" s="22"/>
      <c r="G60" s="22"/>
      <c r="H60" s="22"/>
      <c r="I60" s="22"/>
      <c r="J60" s="22"/>
      <c r="K60" s="22"/>
      <c r="L60" s="22"/>
      <c r="M60" s="22"/>
      <c r="N60" s="22"/>
      <c r="O60" s="22"/>
      <c r="P60" s="22"/>
      <c r="Q60" s="22"/>
      <c r="R60" s="22"/>
      <c r="S60" s="22"/>
      <c r="T60" s="22"/>
      <c r="U60" s="22"/>
      <c r="V60" s="22"/>
    </row>
    <row r="61" spans="1:22" x14ac:dyDescent="0.25">
      <c r="A61" s="153"/>
      <c r="B61" s="21"/>
      <c r="C61" s="169"/>
      <c r="D61" s="169"/>
      <c r="E61" s="169"/>
      <c r="F61" s="22"/>
      <c r="G61" s="22"/>
      <c r="H61" s="22"/>
      <c r="I61" s="22"/>
      <c r="J61" s="22"/>
      <c r="K61" s="22"/>
      <c r="L61" s="22"/>
      <c r="M61" s="22"/>
      <c r="N61" s="22"/>
      <c r="O61" s="22"/>
      <c r="P61" s="22"/>
      <c r="Q61" s="22"/>
      <c r="R61" s="22"/>
      <c r="S61" s="22"/>
      <c r="T61" s="22"/>
      <c r="U61" s="22"/>
      <c r="V61" s="22"/>
    </row>
    <row r="62" spans="1:22" ht="39.75" customHeight="1" x14ac:dyDescent="0.25">
      <c r="A62" s="151" t="s">
        <v>36</v>
      </c>
      <c r="B62" s="145">
        <f>SUM(B55:B61)</f>
        <v>0</v>
      </c>
      <c r="C62" s="171" t="s">
        <v>83</v>
      </c>
      <c r="D62" s="171"/>
      <c r="E62" s="171"/>
      <c r="F62" s="22"/>
      <c r="G62" s="22"/>
      <c r="H62" s="22"/>
      <c r="I62" s="22"/>
      <c r="J62" s="22"/>
      <c r="K62" s="22"/>
      <c r="L62" s="22"/>
      <c r="M62" s="22"/>
      <c r="N62" s="22"/>
      <c r="O62" s="22"/>
      <c r="P62" s="22"/>
      <c r="Q62" s="22"/>
      <c r="R62" s="22"/>
      <c r="S62" s="22"/>
      <c r="T62" s="22"/>
      <c r="U62" s="22"/>
      <c r="V62" s="22"/>
    </row>
    <row r="63" spans="1:22" x14ac:dyDescent="0.25">
      <c r="A63" s="118" t="s">
        <v>64</v>
      </c>
      <c r="B63" s="117" t="str">
        <f>IF(B62-'Variance worksheet'!B12=0,"Ok","Does not match total in S11a.2024")</f>
        <v>Ok</v>
      </c>
      <c r="C63" s="22"/>
      <c r="D63" s="22"/>
      <c r="E63" s="22"/>
      <c r="F63" s="22"/>
      <c r="G63" s="22"/>
      <c r="H63" s="22"/>
      <c r="I63" s="22"/>
      <c r="J63" s="22"/>
      <c r="K63" s="22"/>
      <c r="L63" s="22"/>
      <c r="M63" s="22"/>
      <c r="N63" s="22"/>
      <c r="O63" s="22"/>
      <c r="P63" s="22"/>
      <c r="Q63" s="22"/>
      <c r="R63" s="22"/>
      <c r="S63" s="22"/>
      <c r="T63" s="22"/>
      <c r="U63" s="22"/>
      <c r="V63" s="22"/>
    </row>
    <row r="64" spans="1:22" x14ac:dyDescent="0.25">
      <c r="A64" s="22"/>
      <c r="B64" s="22"/>
      <c r="C64" s="22"/>
      <c r="D64" s="22"/>
      <c r="E64" s="22"/>
      <c r="F64" s="22"/>
      <c r="G64" s="22"/>
      <c r="H64" s="22"/>
      <c r="I64" s="22"/>
      <c r="J64" s="22"/>
      <c r="K64" s="22"/>
      <c r="L64" s="22"/>
      <c r="M64" s="22"/>
      <c r="N64" s="22"/>
      <c r="O64" s="22"/>
      <c r="P64" s="22"/>
      <c r="Q64" s="22"/>
      <c r="R64" s="22"/>
      <c r="S64" s="22"/>
      <c r="T64" s="22"/>
      <c r="U64" s="22"/>
      <c r="V64" s="22"/>
    </row>
    <row r="65" spans="1:22" x14ac:dyDescent="0.25">
      <c r="A65" s="24" t="s">
        <v>84</v>
      </c>
      <c r="B65" s="22"/>
      <c r="C65" s="22"/>
      <c r="D65" s="22"/>
      <c r="E65" s="22"/>
      <c r="F65" s="22"/>
      <c r="G65" s="22"/>
      <c r="H65" s="22"/>
      <c r="I65" s="22"/>
      <c r="J65" s="22"/>
      <c r="K65" s="22"/>
      <c r="L65" s="22"/>
      <c r="M65" s="22"/>
      <c r="N65" s="22"/>
      <c r="O65" s="22"/>
      <c r="P65" s="22"/>
      <c r="Q65" s="22"/>
      <c r="R65" s="22"/>
      <c r="S65" s="22"/>
      <c r="T65" s="22"/>
      <c r="U65" s="22"/>
      <c r="V65" s="22"/>
    </row>
    <row r="66" spans="1:22" ht="30" x14ac:dyDescent="0.25">
      <c r="A66" s="25" t="s">
        <v>85</v>
      </c>
      <c r="B66" s="22"/>
      <c r="C66" s="22"/>
      <c r="D66" s="22"/>
      <c r="E66" s="22"/>
      <c r="F66" s="22"/>
      <c r="G66" s="22"/>
      <c r="H66" s="22"/>
      <c r="I66" s="22"/>
      <c r="J66" s="22"/>
      <c r="K66" s="22"/>
      <c r="L66" s="22"/>
      <c r="M66" s="22"/>
      <c r="N66" s="22"/>
      <c r="O66" s="22"/>
      <c r="P66" s="22"/>
      <c r="Q66" s="22"/>
      <c r="R66" s="22"/>
      <c r="S66" s="22"/>
      <c r="T66" s="22"/>
      <c r="U66" s="22"/>
      <c r="V66" s="22"/>
    </row>
    <row r="67" spans="1:22" ht="52.5" customHeight="1" x14ac:dyDescent="0.25">
      <c r="A67" s="154" t="s">
        <v>86</v>
      </c>
      <c r="B67" s="148" t="s">
        <v>54</v>
      </c>
      <c r="C67" s="170" t="s">
        <v>55</v>
      </c>
      <c r="D67" s="170"/>
      <c r="E67" s="170"/>
      <c r="F67" s="22"/>
      <c r="G67" s="22"/>
      <c r="H67" s="22"/>
      <c r="I67" s="22"/>
      <c r="J67" s="22"/>
      <c r="K67" s="22"/>
      <c r="L67" s="22"/>
      <c r="M67" s="22"/>
      <c r="N67" s="22"/>
      <c r="O67" s="22"/>
      <c r="P67" s="22"/>
      <c r="Q67" s="22"/>
      <c r="R67" s="22"/>
      <c r="S67" s="22"/>
      <c r="T67" s="22"/>
      <c r="U67" s="22"/>
      <c r="V67" s="22"/>
    </row>
    <row r="68" spans="1:22" x14ac:dyDescent="0.25">
      <c r="A68" s="150" t="s">
        <v>76</v>
      </c>
      <c r="B68" s="21"/>
      <c r="C68" s="169"/>
      <c r="D68" s="169"/>
      <c r="E68" s="169"/>
      <c r="F68" s="22"/>
      <c r="G68" s="22"/>
      <c r="H68" s="22"/>
      <c r="I68" s="22"/>
      <c r="J68" s="22"/>
      <c r="K68" s="22"/>
      <c r="L68" s="22"/>
      <c r="M68" s="22"/>
      <c r="N68" s="22"/>
      <c r="O68" s="22"/>
      <c r="P68" s="22"/>
      <c r="Q68" s="22"/>
      <c r="R68" s="22"/>
      <c r="S68" s="22"/>
      <c r="T68" s="22"/>
      <c r="U68" s="22"/>
      <c r="V68" s="22"/>
    </row>
    <row r="69" spans="1:22" x14ac:dyDescent="0.25">
      <c r="A69" s="149" t="s">
        <v>87</v>
      </c>
      <c r="B69" s="21"/>
      <c r="C69" s="169"/>
      <c r="D69" s="169"/>
      <c r="E69" s="169"/>
      <c r="F69" s="22"/>
      <c r="G69" s="22"/>
      <c r="H69" s="22"/>
      <c r="I69" s="22"/>
      <c r="J69" s="22"/>
      <c r="K69" s="22"/>
      <c r="L69" s="22"/>
      <c r="M69" s="22"/>
      <c r="N69" s="22"/>
      <c r="O69" s="22"/>
      <c r="P69" s="22"/>
      <c r="Q69" s="22"/>
      <c r="R69" s="22"/>
      <c r="S69" s="22"/>
      <c r="T69" s="22"/>
      <c r="U69" s="22"/>
      <c r="V69" s="22"/>
    </row>
    <row r="70" spans="1:22" x14ac:dyDescent="0.25">
      <c r="A70" s="150" t="s">
        <v>88</v>
      </c>
      <c r="B70" s="21"/>
      <c r="C70" s="169"/>
      <c r="D70" s="169"/>
      <c r="E70" s="169"/>
      <c r="F70" s="22"/>
      <c r="G70" s="22"/>
      <c r="H70" s="22"/>
      <c r="I70" s="22"/>
      <c r="J70" s="22"/>
      <c r="K70" s="22"/>
      <c r="L70" s="22"/>
      <c r="M70" s="22"/>
      <c r="N70" s="22"/>
      <c r="O70" s="22"/>
      <c r="P70" s="22"/>
      <c r="Q70" s="22"/>
      <c r="R70" s="22"/>
      <c r="S70" s="22"/>
      <c r="T70" s="22"/>
      <c r="U70" s="22"/>
      <c r="V70" s="22"/>
    </row>
    <row r="71" spans="1:22" x14ac:dyDescent="0.25">
      <c r="A71" s="150" t="s">
        <v>89</v>
      </c>
      <c r="B71" s="21"/>
      <c r="C71" s="169"/>
      <c r="D71" s="169"/>
      <c r="E71" s="169"/>
      <c r="F71" s="22"/>
      <c r="G71" s="22"/>
      <c r="H71" s="22"/>
      <c r="I71" s="22"/>
      <c r="J71" s="22"/>
      <c r="K71" s="22"/>
      <c r="L71" s="22"/>
      <c r="M71" s="22"/>
      <c r="N71" s="22"/>
      <c r="O71" s="22"/>
      <c r="P71" s="22"/>
      <c r="Q71" s="22"/>
      <c r="R71" s="22"/>
      <c r="S71" s="22"/>
      <c r="T71" s="22"/>
      <c r="U71" s="22"/>
      <c r="V71" s="22"/>
    </row>
    <row r="72" spans="1:22" x14ac:dyDescent="0.25">
      <c r="A72" s="150" t="s">
        <v>78</v>
      </c>
      <c r="B72" s="21"/>
      <c r="C72" s="169"/>
      <c r="D72" s="169"/>
      <c r="E72" s="169"/>
      <c r="F72" s="22"/>
      <c r="G72" s="22"/>
      <c r="H72" s="22"/>
      <c r="I72" s="22"/>
      <c r="J72" s="22"/>
      <c r="K72" s="22"/>
      <c r="L72" s="22"/>
      <c r="M72" s="22"/>
      <c r="N72" s="22"/>
      <c r="O72" s="22"/>
      <c r="P72" s="22"/>
      <c r="Q72" s="22"/>
      <c r="R72" s="22"/>
      <c r="S72" s="22"/>
      <c r="T72" s="22"/>
      <c r="U72" s="22"/>
      <c r="V72" s="22"/>
    </row>
    <row r="73" spans="1:22" x14ac:dyDescent="0.25">
      <c r="A73" s="150" t="s">
        <v>90</v>
      </c>
      <c r="B73" s="21"/>
      <c r="C73" s="169"/>
      <c r="D73" s="169"/>
      <c r="E73" s="169"/>
      <c r="F73" s="22"/>
      <c r="G73" s="22"/>
      <c r="H73" s="22"/>
      <c r="I73" s="22"/>
      <c r="J73" s="22"/>
      <c r="K73" s="22"/>
      <c r="L73" s="22"/>
      <c r="M73" s="22"/>
      <c r="N73" s="22"/>
      <c r="O73" s="22"/>
      <c r="P73" s="22"/>
      <c r="Q73" s="22"/>
      <c r="R73" s="22"/>
      <c r="S73" s="22"/>
      <c r="T73" s="22"/>
      <c r="U73" s="22"/>
      <c r="V73" s="22"/>
    </row>
    <row r="74" spans="1:22" x14ac:dyDescent="0.25">
      <c r="A74" s="150" t="s">
        <v>91</v>
      </c>
      <c r="B74" s="21"/>
      <c r="C74" s="169"/>
      <c r="D74" s="169"/>
      <c r="E74" s="169"/>
      <c r="F74" s="22"/>
      <c r="G74" s="22"/>
      <c r="H74" s="22"/>
      <c r="I74" s="22"/>
      <c r="J74" s="22"/>
      <c r="K74" s="22"/>
      <c r="L74" s="22"/>
      <c r="M74" s="22"/>
      <c r="N74" s="22"/>
      <c r="O74" s="22"/>
      <c r="P74" s="22"/>
      <c r="Q74" s="22"/>
      <c r="R74" s="22"/>
      <c r="S74" s="22"/>
      <c r="T74" s="22"/>
      <c r="U74" s="22"/>
      <c r="V74" s="22"/>
    </row>
    <row r="75" spans="1:22" x14ac:dyDescent="0.25">
      <c r="A75" s="150" t="s">
        <v>92</v>
      </c>
      <c r="B75" s="21"/>
      <c r="C75" s="169"/>
      <c r="D75" s="169"/>
      <c r="E75" s="169"/>
      <c r="F75" s="22"/>
      <c r="G75" s="22"/>
      <c r="H75" s="22"/>
      <c r="I75" s="22"/>
      <c r="J75" s="22"/>
      <c r="K75" s="22"/>
      <c r="L75" s="22"/>
      <c r="M75" s="22"/>
      <c r="N75" s="22"/>
      <c r="O75" s="22"/>
      <c r="P75" s="22"/>
      <c r="Q75" s="22"/>
      <c r="R75" s="22"/>
      <c r="S75" s="22"/>
      <c r="T75" s="22"/>
      <c r="U75" s="22"/>
      <c r="V75" s="22"/>
    </row>
    <row r="76" spans="1:22" x14ac:dyDescent="0.25">
      <c r="A76" s="150" t="s">
        <v>76</v>
      </c>
      <c r="B76" s="21"/>
      <c r="C76" s="169"/>
      <c r="D76" s="169"/>
      <c r="E76" s="169"/>
      <c r="F76" s="22"/>
      <c r="G76" s="22"/>
      <c r="H76" s="22"/>
      <c r="I76" s="22"/>
      <c r="J76" s="22"/>
      <c r="K76" s="22"/>
      <c r="L76" s="22"/>
      <c r="M76" s="22"/>
      <c r="N76" s="22"/>
      <c r="O76" s="22"/>
      <c r="P76" s="22"/>
      <c r="Q76" s="22"/>
      <c r="R76" s="22"/>
      <c r="S76" s="22"/>
      <c r="T76" s="22"/>
      <c r="U76" s="22"/>
      <c r="V76" s="22"/>
    </row>
    <row r="77" spans="1:22" x14ac:dyDescent="0.25">
      <c r="A77" s="150" t="s">
        <v>93</v>
      </c>
      <c r="B77" s="21"/>
      <c r="C77" s="169"/>
      <c r="D77" s="169"/>
      <c r="E77" s="169"/>
      <c r="F77" s="22"/>
      <c r="G77" s="22"/>
      <c r="H77" s="22"/>
      <c r="I77" s="22"/>
      <c r="J77" s="22"/>
      <c r="K77" s="22"/>
      <c r="L77" s="22"/>
      <c r="M77" s="22"/>
      <c r="N77" s="22"/>
      <c r="O77" s="22"/>
      <c r="P77" s="22"/>
      <c r="Q77" s="22"/>
      <c r="R77" s="22"/>
      <c r="S77" s="22"/>
      <c r="T77" s="22"/>
      <c r="U77" s="22"/>
      <c r="V77" s="22"/>
    </row>
    <row r="78" spans="1:22" ht="34.5" customHeight="1" x14ac:dyDescent="0.25">
      <c r="A78" s="155" t="s">
        <v>36</v>
      </c>
      <c r="B78" s="145">
        <f>SUM(B68:B77)</f>
        <v>0</v>
      </c>
      <c r="C78" s="171" t="s">
        <v>94</v>
      </c>
      <c r="D78" s="171"/>
      <c r="E78" s="171"/>
      <c r="F78" s="22"/>
      <c r="G78" s="22"/>
      <c r="H78" s="22"/>
      <c r="I78" s="22"/>
      <c r="J78" s="22"/>
      <c r="K78" s="22"/>
      <c r="L78" s="22"/>
      <c r="M78" s="22"/>
      <c r="N78" s="22"/>
      <c r="O78" s="22"/>
      <c r="P78" s="22"/>
      <c r="Q78" s="22"/>
      <c r="R78" s="22"/>
      <c r="S78" s="22"/>
      <c r="T78" s="22"/>
      <c r="U78" s="22"/>
      <c r="V78" s="22"/>
    </row>
    <row r="79" spans="1:22" x14ac:dyDescent="0.25">
      <c r="A79" s="118" t="s">
        <v>64</v>
      </c>
      <c r="B79" s="117" t="str">
        <f>IF(B78-'Variance worksheet'!B13-'Variance worksheet'!B15=0,"Ok","Does not match total in S11a.2024")</f>
        <v>Ok</v>
      </c>
      <c r="C79" s="22"/>
      <c r="D79" s="22"/>
      <c r="E79" s="22"/>
      <c r="F79" s="22"/>
      <c r="G79" s="22"/>
      <c r="H79" s="22"/>
      <c r="I79" s="22"/>
      <c r="J79" s="22"/>
      <c r="K79" s="22"/>
      <c r="L79" s="22"/>
      <c r="M79" s="22"/>
      <c r="N79" s="22"/>
      <c r="O79" s="22"/>
      <c r="P79" s="22"/>
      <c r="Q79" s="22"/>
      <c r="R79" s="22"/>
      <c r="S79" s="22"/>
      <c r="T79" s="22"/>
      <c r="U79" s="22"/>
      <c r="V79" s="22"/>
    </row>
    <row r="80" spans="1:22" x14ac:dyDescent="0.25">
      <c r="A80" s="22"/>
      <c r="B80" s="22"/>
      <c r="C80" s="22"/>
      <c r="D80" s="22"/>
      <c r="E80" s="22"/>
      <c r="F80" s="22"/>
      <c r="G80" s="22"/>
      <c r="H80" s="22"/>
      <c r="I80" s="22"/>
      <c r="J80" s="22"/>
      <c r="K80" s="22"/>
      <c r="L80" s="22"/>
      <c r="M80" s="22"/>
      <c r="N80" s="22"/>
      <c r="O80" s="22"/>
      <c r="P80" s="22"/>
      <c r="Q80" s="22"/>
      <c r="R80" s="22"/>
      <c r="S80" s="22"/>
      <c r="T80" s="22"/>
      <c r="U80" s="22"/>
      <c r="V80" s="22"/>
    </row>
    <row r="81" spans="1:22" x14ac:dyDescent="0.25">
      <c r="A81" s="24" t="s">
        <v>95</v>
      </c>
      <c r="B81" s="22"/>
      <c r="C81" s="22"/>
      <c r="D81" s="22"/>
      <c r="E81" s="22"/>
      <c r="F81" s="22"/>
      <c r="G81" s="22"/>
      <c r="H81" s="22"/>
      <c r="I81" s="22"/>
      <c r="J81" s="22"/>
      <c r="K81" s="22"/>
      <c r="L81" s="22"/>
      <c r="M81" s="22"/>
      <c r="N81" s="22"/>
      <c r="O81" s="22"/>
      <c r="P81" s="22"/>
      <c r="Q81" s="22"/>
      <c r="R81" s="22"/>
      <c r="S81" s="22"/>
      <c r="T81" s="22"/>
      <c r="U81" s="22"/>
      <c r="V81" s="22"/>
    </row>
    <row r="82" spans="1:22" x14ac:dyDescent="0.25">
      <c r="A82" s="25" t="s">
        <v>81</v>
      </c>
      <c r="B82" s="22"/>
      <c r="C82" s="22"/>
      <c r="D82" s="22"/>
      <c r="E82" s="22"/>
      <c r="F82" s="22"/>
      <c r="G82" s="22"/>
      <c r="H82" s="22"/>
      <c r="I82" s="22"/>
      <c r="J82" s="22"/>
      <c r="K82" s="22"/>
      <c r="L82" s="22"/>
      <c r="M82" s="22"/>
      <c r="N82" s="22"/>
      <c r="O82" s="22"/>
      <c r="P82" s="22"/>
      <c r="Q82" s="22"/>
      <c r="R82" s="22"/>
      <c r="S82" s="22"/>
      <c r="T82" s="22"/>
      <c r="U82" s="22"/>
      <c r="V82" s="22"/>
    </row>
    <row r="83" spans="1:22" ht="52.5" customHeight="1" x14ac:dyDescent="0.25">
      <c r="A83" s="147" t="s">
        <v>96</v>
      </c>
      <c r="B83" s="148" t="s">
        <v>54</v>
      </c>
      <c r="C83" s="170" t="s">
        <v>55</v>
      </c>
      <c r="D83" s="170"/>
      <c r="E83" s="170"/>
      <c r="F83" s="22"/>
      <c r="G83" s="22"/>
      <c r="H83" s="22"/>
      <c r="I83" s="22"/>
      <c r="J83" s="22"/>
      <c r="K83" s="22"/>
      <c r="L83" s="22"/>
      <c r="M83" s="22"/>
      <c r="N83" s="22"/>
      <c r="O83" s="22"/>
      <c r="P83" s="22"/>
      <c r="Q83" s="22"/>
      <c r="R83" s="22"/>
      <c r="S83" s="22"/>
      <c r="T83" s="22"/>
      <c r="U83" s="22"/>
      <c r="V83" s="22"/>
    </row>
    <row r="84" spans="1:22" x14ac:dyDescent="0.25">
      <c r="A84" s="153"/>
      <c r="B84" s="21"/>
      <c r="C84" s="169"/>
      <c r="D84" s="169"/>
      <c r="E84" s="169"/>
      <c r="F84" s="22"/>
      <c r="G84" s="22"/>
      <c r="H84" s="22"/>
      <c r="I84" s="22"/>
      <c r="J84" s="22"/>
      <c r="K84" s="22"/>
      <c r="L84" s="22"/>
      <c r="M84" s="22"/>
      <c r="N84" s="22"/>
      <c r="O84" s="22"/>
      <c r="P84" s="22"/>
      <c r="Q84" s="22"/>
      <c r="R84" s="22"/>
      <c r="S84" s="22"/>
      <c r="T84" s="22"/>
      <c r="U84" s="22"/>
      <c r="V84" s="22"/>
    </row>
    <row r="85" spans="1:22" x14ac:dyDescent="0.25">
      <c r="A85" s="153"/>
      <c r="B85" s="21"/>
      <c r="C85" s="169"/>
      <c r="D85" s="169"/>
      <c r="E85" s="169"/>
      <c r="F85" s="22"/>
      <c r="G85" s="22"/>
      <c r="H85" s="22"/>
      <c r="I85" s="22"/>
      <c r="J85" s="22"/>
      <c r="K85" s="22"/>
      <c r="L85" s="22"/>
      <c r="M85" s="22"/>
      <c r="N85" s="22"/>
      <c r="O85" s="22"/>
      <c r="P85" s="22"/>
      <c r="Q85" s="22"/>
      <c r="R85" s="22"/>
      <c r="S85" s="22"/>
      <c r="T85" s="22"/>
      <c r="U85" s="22"/>
      <c r="V85" s="22"/>
    </row>
    <row r="86" spans="1:22" x14ac:dyDescent="0.25">
      <c r="A86" s="153"/>
      <c r="B86" s="21"/>
      <c r="C86" s="169"/>
      <c r="D86" s="169"/>
      <c r="E86" s="169"/>
      <c r="F86" s="22"/>
      <c r="G86" s="22"/>
      <c r="H86" s="22"/>
      <c r="I86" s="22"/>
      <c r="J86" s="22"/>
      <c r="K86" s="22"/>
      <c r="L86" s="22"/>
      <c r="M86" s="22"/>
      <c r="N86" s="22"/>
      <c r="O86" s="22"/>
      <c r="P86" s="22"/>
      <c r="Q86" s="22"/>
      <c r="R86" s="22"/>
      <c r="S86" s="22"/>
      <c r="T86" s="22"/>
      <c r="U86" s="22"/>
      <c r="V86" s="22"/>
    </row>
    <row r="87" spans="1:22" x14ac:dyDescent="0.25">
      <c r="A87" s="153"/>
      <c r="B87" s="21"/>
      <c r="C87" s="169"/>
      <c r="D87" s="169"/>
      <c r="E87" s="169"/>
      <c r="F87" s="22"/>
      <c r="G87" s="22"/>
      <c r="H87" s="22"/>
      <c r="I87" s="22"/>
      <c r="J87" s="22"/>
      <c r="K87" s="22"/>
      <c r="L87" s="22"/>
      <c r="M87" s="22"/>
      <c r="N87" s="22"/>
      <c r="O87" s="22"/>
      <c r="P87" s="22"/>
      <c r="Q87" s="22"/>
      <c r="R87" s="22"/>
      <c r="S87" s="22"/>
      <c r="T87" s="22"/>
      <c r="U87" s="22"/>
      <c r="V87" s="22"/>
    </row>
    <row r="88" spans="1:22" x14ac:dyDescent="0.25">
      <c r="A88" s="153"/>
      <c r="B88" s="21"/>
      <c r="C88" s="169"/>
      <c r="D88" s="169"/>
      <c r="E88" s="169"/>
      <c r="F88" s="22"/>
      <c r="G88" s="22"/>
      <c r="H88" s="22"/>
      <c r="I88" s="22"/>
      <c r="J88" s="22"/>
      <c r="K88" s="22"/>
      <c r="L88" s="22"/>
      <c r="M88" s="22"/>
      <c r="N88" s="22"/>
      <c r="O88" s="22"/>
      <c r="P88" s="22"/>
      <c r="Q88" s="22"/>
      <c r="R88" s="22"/>
      <c r="S88" s="22"/>
      <c r="T88" s="22"/>
      <c r="U88" s="22"/>
      <c r="V88" s="22"/>
    </row>
    <row r="89" spans="1:22" x14ac:dyDescent="0.25">
      <c r="A89" s="153"/>
      <c r="B89" s="21"/>
      <c r="C89" s="169"/>
      <c r="D89" s="169"/>
      <c r="E89" s="169"/>
      <c r="F89" s="22"/>
      <c r="G89" s="22"/>
      <c r="H89" s="22"/>
      <c r="I89" s="22"/>
      <c r="J89" s="22"/>
      <c r="K89" s="22"/>
      <c r="L89" s="22"/>
      <c r="M89" s="22"/>
      <c r="N89" s="22"/>
      <c r="O89" s="22"/>
      <c r="P89" s="22"/>
      <c r="Q89" s="22"/>
      <c r="R89" s="22"/>
      <c r="S89" s="22"/>
      <c r="T89" s="22"/>
      <c r="U89" s="22"/>
      <c r="V89" s="22"/>
    </row>
    <row r="90" spans="1:22" x14ac:dyDescent="0.25">
      <c r="A90" s="153"/>
      <c r="B90" s="21"/>
      <c r="C90" s="169"/>
      <c r="D90" s="169"/>
      <c r="E90" s="169"/>
      <c r="F90" s="22"/>
      <c r="G90" s="22"/>
      <c r="H90" s="22"/>
      <c r="I90" s="22"/>
      <c r="J90" s="22"/>
      <c r="K90" s="22"/>
      <c r="L90" s="22"/>
      <c r="M90" s="22"/>
      <c r="N90" s="22"/>
      <c r="O90" s="22"/>
      <c r="P90" s="22"/>
      <c r="Q90" s="22"/>
      <c r="R90" s="22"/>
      <c r="S90" s="22"/>
      <c r="T90" s="22"/>
      <c r="U90" s="22"/>
      <c r="V90" s="22"/>
    </row>
    <row r="91" spans="1:22" ht="30" customHeight="1" x14ac:dyDescent="0.25">
      <c r="A91" s="151" t="s">
        <v>36</v>
      </c>
      <c r="B91" s="145">
        <f>SUM(B84:B90)</f>
        <v>0</v>
      </c>
      <c r="C91" s="171" t="s">
        <v>97</v>
      </c>
      <c r="D91" s="171"/>
      <c r="E91" s="171"/>
      <c r="F91" s="22"/>
      <c r="G91" s="22"/>
      <c r="H91" s="22"/>
      <c r="I91" s="22"/>
      <c r="J91" s="22"/>
      <c r="K91" s="22"/>
      <c r="L91" s="22"/>
      <c r="M91" s="22"/>
      <c r="N91" s="22"/>
      <c r="O91" s="22"/>
      <c r="P91" s="22"/>
      <c r="Q91" s="22"/>
      <c r="R91" s="22"/>
      <c r="S91" s="22"/>
      <c r="T91" s="22"/>
      <c r="U91" s="22"/>
      <c r="V91" s="22"/>
    </row>
    <row r="92" spans="1:22" x14ac:dyDescent="0.25">
      <c r="A92" s="118" t="s">
        <v>64</v>
      </c>
      <c r="B92" s="117" t="str">
        <f>IF(B91-'Variance worksheet'!B14=0,"Ok","Does not match total in S11a.2024")</f>
        <v>Ok</v>
      </c>
      <c r="C92" s="22"/>
      <c r="D92" s="22"/>
      <c r="E92" s="22"/>
      <c r="F92" s="22"/>
      <c r="G92" s="22"/>
      <c r="H92" s="22"/>
      <c r="I92" s="22"/>
      <c r="J92" s="22"/>
      <c r="K92" s="22"/>
      <c r="L92" s="22"/>
      <c r="M92" s="22"/>
      <c r="N92" s="22"/>
      <c r="O92" s="22"/>
      <c r="P92" s="22"/>
      <c r="Q92" s="22"/>
      <c r="R92" s="22"/>
      <c r="S92" s="22"/>
      <c r="T92" s="22"/>
      <c r="U92" s="22"/>
      <c r="V92" s="22"/>
    </row>
    <row r="93" spans="1:22" x14ac:dyDescent="0.25">
      <c r="A93" s="22"/>
      <c r="B93" s="22"/>
      <c r="C93" s="22"/>
      <c r="D93" s="22"/>
      <c r="E93" s="22"/>
      <c r="F93" s="22"/>
      <c r="G93" s="22"/>
      <c r="H93" s="22"/>
      <c r="I93" s="22"/>
      <c r="J93" s="22"/>
      <c r="K93" s="22"/>
      <c r="L93" s="22"/>
      <c r="M93" s="22"/>
      <c r="N93" s="22"/>
      <c r="O93" s="22"/>
      <c r="P93" s="22"/>
      <c r="Q93" s="22"/>
      <c r="R93" s="22"/>
      <c r="S93" s="22"/>
      <c r="T93" s="22"/>
      <c r="U93" s="22"/>
      <c r="V93" s="22"/>
    </row>
    <row r="94" spans="1:22" x14ac:dyDescent="0.25">
      <c r="A94" s="24" t="s">
        <v>98</v>
      </c>
      <c r="B94" s="22"/>
      <c r="C94" s="22"/>
      <c r="D94" s="22"/>
      <c r="E94" s="22"/>
      <c r="F94" s="22"/>
      <c r="G94" s="22"/>
      <c r="H94" s="22"/>
      <c r="I94" s="22"/>
      <c r="J94" s="22"/>
      <c r="K94" s="22"/>
      <c r="L94" s="22"/>
      <c r="M94" s="22"/>
      <c r="N94" s="22"/>
      <c r="O94" s="22"/>
      <c r="P94" s="22"/>
      <c r="Q94" s="22"/>
      <c r="R94" s="22"/>
      <c r="S94" s="22"/>
      <c r="T94" s="22"/>
      <c r="U94" s="22"/>
      <c r="V94" s="22"/>
    </row>
    <row r="95" spans="1:22" x14ac:dyDescent="0.25">
      <c r="A95" s="25" t="s">
        <v>81</v>
      </c>
      <c r="B95" s="22"/>
      <c r="C95" s="22"/>
      <c r="D95" s="22"/>
      <c r="E95" s="22"/>
      <c r="F95" s="22"/>
      <c r="G95" s="22"/>
      <c r="H95" s="22"/>
      <c r="I95" s="22"/>
      <c r="J95" s="22"/>
      <c r="K95" s="22"/>
      <c r="L95" s="22"/>
      <c r="M95" s="22"/>
      <c r="N95" s="22"/>
      <c r="O95" s="22"/>
      <c r="P95" s="22"/>
      <c r="Q95" s="22"/>
      <c r="R95" s="22"/>
      <c r="S95" s="22"/>
      <c r="T95" s="22"/>
      <c r="U95" s="22"/>
      <c r="V95" s="22"/>
    </row>
    <row r="96" spans="1:22" ht="52.5" customHeight="1" x14ac:dyDescent="0.25">
      <c r="A96" s="147" t="s">
        <v>99</v>
      </c>
      <c r="B96" s="148" t="s">
        <v>54</v>
      </c>
      <c r="C96" s="170" t="s">
        <v>55</v>
      </c>
      <c r="D96" s="170"/>
      <c r="E96" s="170"/>
      <c r="F96" s="22"/>
      <c r="G96" s="22"/>
      <c r="H96" s="22"/>
      <c r="I96" s="22"/>
      <c r="J96" s="22"/>
      <c r="K96" s="22"/>
      <c r="L96" s="22"/>
      <c r="M96" s="22"/>
      <c r="N96" s="22"/>
      <c r="O96" s="22"/>
      <c r="P96" s="22"/>
      <c r="Q96" s="22"/>
      <c r="R96" s="22"/>
      <c r="S96" s="22"/>
      <c r="T96" s="22"/>
      <c r="U96" s="22"/>
      <c r="V96" s="22"/>
    </row>
    <row r="97" spans="1:22" x14ac:dyDescent="0.25">
      <c r="A97" s="153"/>
      <c r="B97" s="21"/>
      <c r="C97" s="169"/>
      <c r="D97" s="169"/>
      <c r="E97" s="169"/>
      <c r="F97" s="22"/>
      <c r="G97" s="22"/>
      <c r="H97" s="22"/>
      <c r="I97" s="22"/>
      <c r="J97" s="22"/>
      <c r="K97" s="22"/>
      <c r="L97" s="22"/>
      <c r="M97" s="22"/>
      <c r="N97" s="22"/>
      <c r="O97" s="22"/>
      <c r="P97" s="22"/>
      <c r="Q97" s="22"/>
      <c r="R97" s="22"/>
      <c r="S97" s="22"/>
      <c r="T97" s="22"/>
      <c r="U97" s="22"/>
      <c r="V97" s="22"/>
    </row>
    <row r="98" spans="1:22" x14ac:dyDescent="0.25">
      <c r="A98" s="153"/>
      <c r="B98" s="21"/>
      <c r="C98" s="169"/>
      <c r="D98" s="169"/>
      <c r="E98" s="169"/>
      <c r="F98" s="22"/>
      <c r="G98" s="22"/>
      <c r="H98" s="22"/>
      <c r="I98" s="22"/>
      <c r="J98" s="22"/>
      <c r="K98" s="22"/>
      <c r="L98" s="22"/>
      <c r="M98" s="22"/>
      <c r="N98" s="22"/>
      <c r="O98" s="22"/>
      <c r="P98" s="22"/>
      <c r="Q98" s="22"/>
      <c r="R98" s="22"/>
      <c r="S98" s="22"/>
      <c r="T98" s="22"/>
      <c r="U98" s="22"/>
      <c r="V98" s="22"/>
    </row>
    <row r="99" spans="1:22" x14ac:dyDescent="0.25">
      <c r="A99" s="153"/>
      <c r="B99" s="21"/>
      <c r="C99" s="169"/>
      <c r="D99" s="169"/>
      <c r="E99" s="169"/>
      <c r="F99" s="22"/>
      <c r="G99" s="22"/>
      <c r="H99" s="22"/>
      <c r="I99" s="22"/>
      <c r="J99" s="22"/>
      <c r="K99" s="22"/>
      <c r="L99" s="22"/>
      <c r="M99" s="22"/>
      <c r="N99" s="22"/>
      <c r="O99" s="22"/>
      <c r="P99" s="22"/>
      <c r="Q99" s="22"/>
      <c r="R99" s="22"/>
      <c r="S99" s="22"/>
      <c r="T99" s="22"/>
      <c r="U99" s="22"/>
      <c r="V99" s="22"/>
    </row>
    <row r="100" spans="1:22" x14ac:dyDescent="0.25">
      <c r="A100" s="153"/>
      <c r="B100" s="21"/>
      <c r="C100" s="169"/>
      <c r="D100" s="169"/>
      <c r="E100" s="169"/>
      <c r="F100" s="22"/>
      <c r="G100" s="22"/>
      <c r="H100" s="22"/>
      <c r="I100" s="22"/>
      <c r="J100" s="22"/>
      <c r="K100" s="22"/>
      <c r="L100" s="22"/>
      <c r="M100" s="22"/>
      <c r="N100" s="22"/>
      <c r="O100" s="22"/>
      <c r="P100" s="22"/>
      <c r="Q100" s="22"/>
      <c r="R100" s="22"/>
      <c r="S100" s="22"/>
      <c r="T100" s="22"/>
      <c r="U100" s="22"/>
      <c r="V100" s="22"/>
    </row>
    <row r="101" spans="1:22" x14ac:dyDescent="0.25">
      <c r="A101" s="153"/>
      <c r="B101" s="21"/>
      <c r="C101" s="169"/>
      <c r="D101" s="169"/>
      <c r="E101" s="169"/>
      <c r="F101" s="22"/>
      <c r="G101" s="22"/>
      <c r="H101" s="22"/>
      <c r="I101" s="22"/>
      <c r="J101" s="22"/>
      <c r="K101" s="22"/>
      <c r="L101" s="22"/>
      <c r="M101" s="22"/>
      <c r="N101" s="22"/>
      <c r="O101" s="22"/>
      <c r="P101" s="22"/>
      <c r="Q101" s="22"/>
      <c r="R101" s="22"/>
      <c r="S101" s="22"/>
      <c r="T101" s="22"/>
      <c r="U101" s="22"/>
      <c r="V101" s="22"/>
    </row>
    <row r="102" spans="1:22" x14ac:dyDescent="0.25">
      <c r="A102" s="153"/>
      <c r="B102" s="21"/>
      <c r="C102" s="169"/>
      <c r="D102" s="169"/>
      <c r="E102" s="169"/>
      <c r="F102" s="22"/>
      <c r="G102" s="22"/>
      <c r="H102" s="22"/>
      <c r="I102" s="22"/>
      <c r="J102" s="22"/>
      <c r="K102" s="22"/>
      <c r="L102" s="22"/>
      <c r="M102" s="22"/>
      <c r="N102" s="22"/>
      <c r="O102" s="22"/>
      <c r="P102" s="22"/>
      <c r="Q102" s="22"/>
      <c r="R102" s="22"/>
      <c r="S102" s="22"/>
      <c r="T102" s="22"/>
      <c r="U102" s="22"/>
      <c r="V102" s="22"/>
    </row>
    <row r="103" spans="1:22" x14ac:dyDescent="0.25">
      <c r="A103" s="153"/>
      <c r="B103" s="21"/>
      <c r="C103" s="169"/>
      <c r="D103" s="169"/>
      <c r="E103" s="169"/>
      <c r="F103" s="22"/>
      <c r="G103" s="22"/>
      <c r="H103" s="22"/>
      <c r="I103" s="22"/>
      <c r="J103" s="22"/>
      <c r="K103" s="22"/>
      <c r="L103" s="22"/>
      <c r="M103" s="22"/>
      <c r="N103" s="22"/>
      <c r="O103" s="22"/>
      <c r="P103" s="22"/>
      <c r="Q103" s="22"/>
      <c r="R103" s="22"/>
      <c r="S103" s="22"/>
      <c r="T103" s="22"/>
      <c r="U103" s="22"/>
      <c r="V103" s="22"/>
    </row>
    <row r="104" spans="1:22" ht="31.5" customHeight="1" x14ac:dyDescent="0.25">
      <c r="A104" s="151" t="s">
        <v>36</v>
      </c>
      <c r="B104" s="145">
        <f>SUM(B97:B103)</f>
        <v>0</v>
      </c>
      <c r="C104" s="171" t="s">
        <v>100</v>
      </c>
      <c r="D104" s="171"/>
      <c r="E104" s="171"/>
      <c r="F104" s="22"/>
      <c r="G104" s="22"/>
      <c r="H104" s="22"/>
      <c r="I104" s="22"/>
      <c r="J104" s="22"/>
      <c r="K104" s="22"/>
      <c r="L104" s="22"/>
      <c r="M104" s="22"/>
      <c r="N104" s="22"/>
      <c r="O104" s="22"/>
      <c r="P104" s="22"/>
      <c r="Q104" s="22"/>
      <c r="R104" s="22"/>
      <c r="S104" s="22"/>
      <c r="T104" s="22"/>
      <c r="U104" s="22"/>
      <c r="V104" s="22"/>
    </row>
    <row r="105" spans="1:22" x14ac:dyDescent="0.25">
      <c r="A105" s="118" t="s">
        <v>64</v>
      </c>
      <c r="B105" s="117" t="str">
        <f>IF(B104-'Variance worksheet'!B16=0,"Ok","Does not match total in S11a.2024")</f>
        <v>Ok</v>
      </c>
      <c r="C105" s="22"/>
      <c r="D105" s="22"/>
      <c r="E105" s="22"/>
      <c r="F105" s="22"/>
      <c r="G105" s="22"/>
      <c r="H105" s="22"/>
      <c r="I105" s="22"/>
      <c r="J105" s="22"/>
      <c r="K105" s="22"/>
      <c r="L105" s="22"/>
      <c r="M105" s="22"/>
      <c r="N105" s="22"/>
      <c r="O105" s="22"/>
      <c r="P105" s="22"/>
      <c r="Q105" s="22"/>
      <c r="R105" s="22"/>
      <c r="S105" s="22"/>
      <c r="T105" s="22"/>
      <c r="U105" s="22"/>
      <c r="V105" s="22"/>
    </row>
    <row r="106" spans="1:22"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row>
    <row r="107" spans="1:22"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row>
    <row r="108" spans="1:22"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row>
    <row r="109" spans="1:22"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row>
    <row r="110" spans="1:22"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row>
    <row r="111" spans="1:22"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row>
    <row r="112" spans="1:22"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2"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2"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2"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row>
    <row r="116" spans="1:22"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row>
    <row r="117" spans="1:22"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row>
    <row r="118" spans="1:22"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row>
    <row r="119" spans="1:22"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row>
    <row r="120" spans="1:22"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row>
    <row r="121" spans="1:22"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row>
    <row r="122" spans="1:22"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row>
    <row r="123" spans="1:22"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row>
    <row r="124" spans="1:22"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row>
    <row r="125" spans="1:22"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row>
    <row r="126" spans="1:22"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row>
    <row r="127" spans="1:22"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row>
    <row r="128" spans="1:22"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row>
    <row r="129" spans="1:22"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row>
    <row r="130" spans="1:22"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row>
    <row r="131" spans="1:22"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row>
    <row r="132" spans="1:22"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row>
    <row r="133" spans="1:22"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row>
    <row r="134" spans="1:22"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row>
    <row r="135" spans="1:22"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row>
    <row r="136" spans="1:22"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row>
    <row r="137" spans="1:22"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row>
    <row r="138" spans="1:22"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row>
    <row r="139" spans="1:22"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row>
    <row r="141" spans="1:22"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row>
    <row r="142" spans="1:22"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row>
    <row r="143" spans="1:22"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row>
    <row r="144" spans="1:22"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row>
    <row r="145" spans="1:22"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row>
    <row r="146" spans="1:22"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row>
    <row r="147" spans="1:22"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row>
    <row r="148" spans="1:22"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row>
    <row r="149" spans="1:22"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row>
    <row r="150" spans="1:22"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row>
    <row r="151" spans="1:22"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row>
    <row r="152" spans="1:22"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row>
    <row r="153" spans="1:22"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row>
    <row r="154" spans="1:22"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row>
    <row r="155" spans="1:22"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row>
    <row r="156" spans="1:22"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row>
    <row r="157" spans="1:22"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row>
    <row r="158" spans="1:22"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row>
    <row r="159" spans="1:22"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row>
    <row r="160" spans="1:22"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row>
    <row r="161" spans="1:22"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row>
    <row r="162" spans="1:22"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row>
    <row r="163" spans="1:22"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row>
    <row r="164" spans="1:22"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row>
  </sheetData>
  <mergeCells count="48">
    <mergeCell ref="C104:E104"/>
    <mergeCell ref="C89:E89"/>
    <mergeCell ref="C90:E90"/>
    <mergeCell ref="C91:E91"/>
    <mergeCell ref="C96:E96"/>
    <mergeCell ref="C97:E97"/>
    <mergeCell ref="C98:E98"/>
    <mergeCell ref="C99:E99"/>
    <mergeCell ref="C100:E100"/>
    <mergeCell ref="C101:E101"/>
    <mergeCell ref="C102:E102"/>
    <mergeCell ref="C103:E103"/>
    <mergeCell ref="C88:E88"/>
    <mergeCell ref="C73:E73"/>
    <mergeCell ref="C74:E74"/>
    <mergeCell ref="C75:E75"/>
    <mergeCell ref="C76:E76"/>
    <mergeCell ref="C77:E77"/>
    <mergeCell ref="C78:E78"/>
    <mergeCell ref="C83:E83"/>
    <mergeCell ref="C84:E84"/>
    <mergeCell ref="C85:E85"/>
    <mergeCell ref="C86:E86"/>
    <mergeCell ref="C87:E87"/>
    <mergeCell ref="C72:E72"/>
    <mergeCell ref="C57:E57"/>
    <mergeCell ref="C58:E58"/>
    <mergeCell ref="C59:E59"/>
    <mergeCell ref="C60:E60"/>
    <mergeCell ref="C61:E61"/>
    <mergeCell ref="C62:E62"/>
    <mergeCell ref="C67:E67"/>
    <mergeCell ref="C68:E68"/>
    <mergeCell ref="C69:E69"/>
    <mergeCell ref="C70:E70"/>
    <mergeCell ref="C71:E71"/>
    <mergeCell ref="C56:E56"/>
    <mergeCell ref="C41:E41"/>
    <mergeCell ref="C42:E42"/>
    <mergeCell ref="C43:E43"/>
    <mergeCell ref="C44:E44"/>
    <mergeCell ref="C45:E45"/>
    <mergeCell ref="C46:E46"/>
    <mergeCell ref="C47:E47"/>
    <mergeCell ref="C48:E48"/>
    <mergeCell ref="C49:E49"/>
    <mergeCell ref="C54:E54"/>
    <mergeCell ref="C55:E55"/>
  </mergeCells>
  <pageMargins left="0.70866141732283472" right="0.70866141732283472" top="0.74803149606299213" bottom="0.74803149606299213" header="0.31496062992125984" footer="0.31496062992125984"/>
  <pageSetup paperSize="9" orientation="landscape" r:id="rId1"/>
  <headerFooter>
    <oddFooter>&amp;L&amp;F&amp;C&amp;P&amp;R&amp;D</oddFooter>
  </headerFooter>
  <rowBreaks count="3" manualBreakCount="3">
    <brk id="24" max="4" man="1"/>
    <brk id="51" max="4" man="1"/>
    <brk id="8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80F04-CF91-41BF-A853-DE434143887E}">
  <sheetPr>
    <tabColor rgb="FF92D050"/>
  </sheetPr>
  <dimension ref="A1:T52"/>
  <sheetViews>
    <sheetView workbookViewId="0">
      <selection activeCell="L6" sqref="L6"/>
    </sheetView>
  </sheetViews>
  <sheetFormatPr defaultRowHeight="15" x14ac:dyDescent="0.25"/>
  <cols>
    <col min="1" max="1" width="44.140625" style="1" customWidth="1"/>
    <col min="2" max="2" width="13" customWidth="1"/>
    <col min="3" max="3" width="12.7109375" customWidth="1"/>
    <col min="4" max="4" width="16.28515625" customWidth="1"/>
    <col min="5" max="5" width="15.85546875" customWidth="1"/>
    <col min="6" max="6" width="13.7109375" customWidth="1"/>
    <col min="7" max="8" width="15.85546875" customWidth="1"/>
    <col min="9" max="9" width="27.140625" customWidth="1"/>
  </cols>
  <sheetData>
    <row r="1" spans="1:20" ht="26.25" x14ac:dyDescent="0.4">
      <c r="A1" s="31" t="s">
        <v>16</v>
      </c>
      <c r="B1" s="22"/>
      <c r="C1" s="22"/>
      <c r="D1" s="22"/>
      <c r="E1" s="22"/>
      <c r="F1" s="22"/>
      <c r="G1" s="22"/>
      <c r="H1" s="22"/>
      <c r="I1" s="22"/>
      <c r="J1" s="22"/>
      <c r="K1" s="22"/>
      <c r="L1" s="22"/>
      <c r="M1" s="22"/>
      <c r="N1" s="22"/>
      <c r="O1" s="22"/>
      <c r="P1" s="22"/>
      <c r="Q1" s="22"/>
      <c r="R1" s="22"/>
      <c r="S1" s="22"/>
      <c r="T1" s="22"/>
    </row>
    <row r="2" spans="1:20" ht="26.25" x14ac:dyDescent="0.4">
      <c r="A2" s="31"/>
      <c r="B2" s="22"/>
      <c r="C2" s="22"/>
      <c r="D2" s="22"/>
      <c r="E2" s="22"/>
      <c r="F2" s="22"/>
      <c r="G2" s="22"/>
      <c r="H2" s="22"/>
      <c r="I2" s="22"/>
      <c r="J2" s="22"/>
      <c r="K2" s="22"/>
      <c r="L2" s="22"/>
      <c r="M2" s="22"/>
      <c r="N2" s="22"/>
      <c r="O2" s="22"/>
      <c r="P2" s="22"/>
      <c r="Q2" s="22"/>
      <c r="R2" s="22"/>
      <c r="S2" s="22"/>
      <c r="T2" s="22"/>
    </row>
    <row r="3" spans="1:20" x14ac:dyDescent="0.25">
      <c r="A3" s="23" t="s">
        <v>282</v>
      </c>
      <c r="B3" s="22"/>
      <c r="C3" s="22"/>
      <c r="D3" s="22"/>
      <c r="E3" s="22"/>
      <c r="F3" s="22"/>
      <c r="G3" s="22"/>
      <c r="H3" s="22"/>
      <c r="I3" s="22"/>
      <c r="J3" s="22"/>
      <c r="K3" s="22"/>
      <c r="L3" s="22"/>
      <c r="M3" s="22"/>
      <c r="N3" s="22"/>
      <c r="O3" s="22"/>
      <c r="P3" s="22"/>
      <c r="Q3" s="22"/>
      <c r="R3" s="22"/>
      <c r="S3" s="22"/>
      <c r="T3" s="22"/>
    </row>
    <row r="4" spans="1:20" x14ac:dyDescent="0.25">
      <c r="A4" s="23" t="s">
        <v>283</v>
      </c>
      <c r="B4" s="22"/>
      <c r="C4" s="22"/>
      <c r="D4" s="22"/>
      <c r="E4" s="22"/>
      <c r="F4" s="22"/>
      <c r="G4" s="22"/>
      <c r="H4" s="22"/>
      <c r="I4" s="22"/>
      <c r="J4" s="22"/>
      <c r="K4" s="22"/>
      <c r="L4" s="22"/>
      <c r="M4" s="22"/>
      <c r="N4" s="22"/>
      <c r="O4" s="22"/>
      <c r="P4" s="22"/>
      <c r="Q4" s="22"/>
      <c r="R4" s="22"/>
      <c r="S4" s="22"/>
      <c r="T4" s="22"/>
    </row>
    <row r="5" spans="1:20" x14ac:dyDescent="0.25">
      <c r="A5" s="23" t="s">
        <v>284</v>
      </c>
      <c r="B5" s="22"/>
      <c r="C5" s="22"/>
      <c r="D5" s="22"/>
      <c r="E5" s="22"/>
      <c r="F5" s="22"/>
      <c r="G5" s="22"/>
      <c r="H5" s="22"/>
      <c r="I5" s="22"/>
      <c r="J5" s="22"/>
      <c r="K5" s="22"/>
      <c r="L5" s="22"/>
      <c r="M5" s="22"/>
      <c r="N5" s="22"/>
      <c r="O5" s="22"/>
      <c r="P5" s="22"/>
      <c r="Q5" s="22"/>
      <c r="R5" s="22"/>
      <c r="S5" s="22"/>
      <c r="T5" s="22"/>
    </row>
    <row r="6" spans="1:20" x14ac:dyDescent="0.25">
      <c r="A6" s="26"/>
      <c r="B6" s="22"/>
      <c r="C6" s="22"/>
      <c r="D6" s="22"/>
      <c r="E6" s="22"/>
      <c r="F6" s="22"/>
      <c r="G6" s="22"/>
      <c r="H6" s="22"/>
      <c r="I6" s="22"/>
      <c r="J6" s="22"/>
      <c r="K6" s="22"/>
      <c r="L6" s="22"/>
      <c r="M6" s="22"/>
      <c r="N6" s="22"/>
      <c r="O6" s="22"/>
      <c r="P6" s="22"/>
      <c r="Q6" s="22"/>
      <c r="R6" s="22"/>
      <c r="S6" s="22"/>
      <c r="T6" s="22"/>
    </row>
    <row r="7" spans="1:20" x14ac:dyDescent="0.25">
      <c r="A7" s="26"/>
      <c r="B7" s="22"/>
      <c r="C7" s="22"/>
      <c r="D7" s="22"/>
      <c r="E7" s="22"/>
      <c r="F7" s="22"/>
      <c r="G7" s="22"/>
      <c r="H7" s="22"/>
      <c r="I7" s="22"/>
      <c r="J7" s="22"/>
      <c r="K7" s="22"/>
      <c r="L7" s="22"/>
      <c r="M7" s="22"/>
      <c r="N7" s="22"/>
      <c r="O7" s="22"/>
      <c r="P7" s="22"/>
      <c r="Q7" s="22"/>
      <c r="R7" s="22"/>
      <c r="S7" s="22"/>
      <c r="T7" s="22"/>
    </row>
    <row r="8" spans="1:20" ht="31.5" customHeight="1" x14ac:dyDescent="0.25">
      <c r="A8" s="16" t="s">
        <v>17</v>
      </c>
      <c r="B8" s="17" t="s">
        <v>18</v>
      </c>
      <c r="C8" s="17" t="s">
        <v>19</v>
      </c>
      <c r="D8" s="17" t="s">
        <v>20</v>
      </c>
      <c r="E8" s="17" t="s">
        <v>21</v>
      </c>
      <c r="F8" s="18" t="s">
        <v>22</v>
      </c>
      <c r="G8" s="15" t="s">
        <v>23</v>
      </c>
      <c r="H8" s="20" t="s">
        <v>24</v>
      </c>
      <c r="I8" s="18" t="s">
        <v>25</v>
      </c>
      <c r="J8" s="22"/>
      <c r="K8" s="22"/>
      <c r="L8" s="22"/>
      <c r="M8" s="22"/>
      <c r="N8" s="22"/>
      <c r="O8" s="22"/>
      <c r="P8" s="22"/>
      <c r="Q8" s="22"/>
      <c r="R8" s="22"/>
      <c r="S8" s="22"/>
      <c r="T8" s="22"/>
    </row>
    <row r="9" spans="1:20" x14ac:dyDescent="0.25">
      <c r="A9" s="14" t="s">
        <v>26</v>
      </c>
      <c r="B9" s="19">
        <f>SUM('S11a.2024'!J33:N33)</f>
        <v>0</v>
      </c>
      <c r="C9" s="19">
        <f>SUM('S11a.2023'!K33:O33)</f>
        <v>0</v>
      </c>
      <c r="D9" s="138">
        <f>B9-C9</f>
        <v>0</v>
      </c>
      <c r="E9" s="139" t="str">
        <f t="shared" ref="E9:E17" si="0">IF(C9=0,"N/A",D9/C9*100%)</f>
        <v>N/A</v>
      </c>
      <c r="F9" s="140" t="str">
        <f t="shared" ref="F9:F16" si="1">IF(B9=0,"N/A",IF(B9/B$17&gt;5%,"Yes","No"))</f>
        <v>N/A</v>
      </c>
      <c r="G9" s="141" t="s">
        <v>27</v>
      </c>
      <c r="H9" s="142" t="str">
        <f>IF(E9="N/A",E9,IF(OR(E9&lt;-8%,E9&gt;15%),"Yes","No"))</f>
        <v>N/A</v>
      </c>
      <c r="I9" s="140" t="str">
        <f>IF(AND(F9="Yes",H9="Yes"),"Yes","No")</f>
        <v>No</v>
      </c>
      <c r="J9" s="22"/>
      <c r="K9" s="22"/>
      <c r="L9" s="22"/>
      <c r="M9" s="22"/>
      <c r="N9" s="22"/>
      <c r="O9" s="22"/>
      <c r="P9" s="22"/>
      <c r="Q9" s="22"/>
      <c r="R9" s="22"/>
      <c r="S9" s="22"/>
      <c r="T9" s="22"/>
    </row>
    <row r="10" spans="1:20" x14ac:dyDescent="0.25">
      <c r="A10" s="14" t="s">
        <v>28</v>
      </c>
      <c r="B10" s="19">
        <f>SUM('S11a.2024'!J34:N34)</f>
        <v>0</v>
      </c>
      <c r="C10" s="19">
        <f>SUM('S11a.2023'!K34:O34)</f>
        <v>0</v>
      </c>
      <c r="D10" s="138">
        <f t="shared" ref="D10:D15" si="2">B10-C10</f>
        <v>0</v>
      </c>
      <c r="E10" s="139" t="str">
        <f t="shared" si="0"/>
        <v>N/A</v>
      </c>
      <c r="F10" s="140" t="str">
        <f t="shared" si="1"/>
        <v>N/A</v>
      </c>
      <c r="G10" s="141" t="s">
        <v>27</v>
      </c>
      <c r="H10" s="142" t="str">
        <f>IF(E10="N/A",E10,IF(OR(E10&lt;-8%,E10&gt;15%),"Yes","No"))</f>
        <v>N/A</v>
      </c>
      <c r="I10" s="140" t="str">
        <f t="shared" ref="I10:I16" si="3">IF(AND(F10="Yes",H10="Yes"),"Yes","No")</f>
        <v>No</v>
      </c>
      <c r="J10" s="22"/>
      <c r="K10" s="22"/>
      <c r="L10" s="22"/>
      <c r="M10" s="22"/>
      <c r="N10" s="22"/>
      <c r="O10" s="22"/>
      <c r="P10" s="22"/>
      <c r="Q10" s="22"/>
      <c r="R10" s="22"/>
      <c r="S10" s="22"/>
      <c r="T10" s="22"/>
    </row>
    <row r="11" spans="1:20" x14ac:dyDescent="0.25">
      <c r="A11" s="14" t="s">
        <v>29</v>
      </c>
      <c r="B11" s="19">
        <f>SUM('S11a.2024'!J35:N35)</f>
        <v>0</v>
      </c>
      <c r="C11" s="19">
        <f>SUM('S11a.2023'!K35:O35)</f>
        <v>0</v>
      </c>
      <c r="D11" s="138">
        <f t="shared" si="2"/>
        <v>0</v>
      </c>
      <c r="E11" s="139" t="str">
        <f t="shared" si="0"/>
        <v>N/A</v>
      </c>
      <c r="F11" s="140" t="str">
        <f t="shared" si="1"/>
        <v>N/A</v>
      </c>
      <c r="G11" s="141" t="s">
        <v>30</v>
      </c>
      <c r="H11" s="142" t="str">
        <f>IF(E11="N/A",E11,IF(OR(E11&lt;-3%,E11&gt;10%),"Yes","No"))</f>
        <v>N/A</v>
      </c>
      <c r="I11" s="140" t="str">
        <f t="shared" si="3"/>
        <v>No</v>
      </c>
      <c r="J11" s="22"/>
      <c r="K11" s="22"/>
      <c r="L11" s="22"/>
      <c r="M11" s="22"/>
      <c r="N11" s="22"/>
      <c r="O11" s="22"/>
      <c r="P11" s="22"/>
      <c r="Q11" s="22"/>
      <c r="R11" s="22"/>
      <c r="S11" s="22"/>
      <c r="T11" s="22"/>
    </row>
    <row r="12" spans="1:20" x14ac:dyDescent="0.25">
      <c r="A12" s="14" t="s">
        <v>31</v>
      </c>
      <c r="B12" s="19">
        <f>SUM('S11a.2024'!J36:N36)</f>
        <v>0</v>
      </c>
      <c r="C12" s="19">
        <f>SUM('S11a.2023'!K36:O36)</f>
        <v>0</v>
      </c>
      <c r="D12" s="138">
        <f>B12-C12</f>
        <v>0</v>
      </c>
      <c r="E12" s="139" t="str">
        <f t="shared" si="0"/>
        <v>N/A</v>
      </c>
      <c r="F12" s="140" t="str">
        <f t="shared" si="1"/>
        <v>N/A</v>
      </c>
      <c r="G12" s="141" t="s">
        <v>27</v>
      </c>
      <c r="H12" s="142" t="str">
        <f>IF(E12="N/A",E12,IF(OR(E12&lt;-8%,E12&gt;15%),"Yes","No"))</f>
        <v>N/A</v>
      </c>
      <c r="I12" s="140" t="str">
        <f>IF(AND(F12="Yes",H12="Yes"),"Yes","No")</f>
        <v>No</v>
      </c>
      <c r="J12" s="22"/>
      <c r="K12" s="22"/>
      <c r="L12" s="22"/>
      <c r="M12" s="22"/>
      <c r="N12" s="22"/>
      <c r="O12" s="22"/>
      <c r="P12" s="22"/>
      <c r="Q12" s="22"/>
      <c r="R12" s="22"/>
      <c r="S12" s="22"/>
      <c r="T12" s="22"/>
    </row>
    <row r="13" spans="1:20" x14ac:dyDescent="0.25">
      <c r="A13" s="14" t="s">
        <v>32</v>
      </c>
      <c r="B13" s="19">
        <f>SUM('S11a.2024'!J38:N38)</f>
        <v>0</v>
      </c>
      <c r="C13" s="19">
        <f>SUM('S11a.2023'!K38:O38)</f>
        <v>0</v>
      </c>
      <c r="D13" s="138">
        <f t="shared" si="2"/>
        <v>0</v>
      </c>
      <c r="E13" s="139" t="str">
        <f t="shared" si="0"/>
        <v>N/A</v>
      </c>
      <c r="F13" s="140" t="str">
        <f t="shared" si="1"/>
        <v>N/A</v>
      </c>
      <c r="G13" s="141" t="s">
        <v>30</v>
      </c>
      <c r="H13" s="142" t="str">
        <f t="shared" ref="H13:H15" si="4">IF(E13="N/A",E13,IF(OR(E13&lt;-3%,E13&gt;10%),"Yes","No"))</f>
        <v>N/A</v>
      </c>
      <c r="I13" s="140" t="str">
        <f t="shared" si="3"/>
        <v>No</v>
      </c>
      <c r="J13" s="22"/>
      <c r="K13" s="22"/>
      <c r="L13" s="22"/>
      <c r="M13" s="22"/>
      <c r="N13" s="22"/>
      <c r="O13" s="22"/>
      <c r="P13" s="22"/>
      <c r="Q13" s="22"/>
      <c r="R13" s="22"/>
      <c r="S13" s="22"/>
      <c r="T13" s="22"/>
    </row>
    <row r="14" spans="1:20" x14ac:dyDescent="0.25">
      <c r="A14" s="14" t="s">
        <v>33</v>
      </c>
      <c r="B14" s="19">
        <f>SUM('S11a.2024'!J39:N39)</f>
        <v>0</v>
      </c>
      <c r="C14" s="19">
        <f>SUM('S11a.2023'!K39:O39)</f>
        <v>0</v>
      </c>
      <c r="D14" s="138">
        <f>B14-C14</f>
        <v>0</v>
      </c>
      <c r="E14" s="139" t="str">
        <f t="shared" si="0"/>
        <v>N/A</v>
      </c>
      <c r="F14" s="140" t="str">
        <f t="shared" si="1"/>
        <v>N/A</v>
      </c>
      <c r="G14" s="141" t="s">
        <v>27</v>
      </c>
      <c r="H14" s="142" t="str">
        <f>IF(E14="N/A",E14,IF(OR(E14&lt;-8%,E14&gt;15%),"Yes","No"))</f>
        <v>N/A</v>
      </c>
      <c r="I14" s="140" t="str">
        <f>IF(AND(F14="Yes",H14="Yes"),"Yes","No")</f>
        <v>No</v>
      </c>
      <c r="J14" s="22"/>
      <c r="K14" s="22"/>
      <c r="L14" s="22"/>
      <c r="M14" s="22"/>
      <c r="N14" s="22"/>
      <c r="O14" s="22"/>
      <c r="P14" s="22"/>
      <c r="Q14" s="22"/>
      <c r="R14" s="22"/>
      <c r="S14" s="22"/>
      <c r="T14" s="22"/>
    </row>
    <row r="15" spans="1:20" x14ac:dyDescent="0.25">
      <c r="A15" s="14" t="s">
        <v>34</v>
      </c>
      <c r="B15" s="19">
        <f>SUM('S11a.2024'!J40:N40)</f>
        <v>0</v>
      </c>
      <c r="C15" s="19">
        <f>SUM('S11a.2023'!K40:O40)</f>
        <v>0</v>
      </c>
      <c r="D15" s="138">
        <f t="shared" si="2"/>
        <v>0</v>
      </c>
      <c r="E15" s="139" t="str">
        <f t="shared" si="0"/>
        <v>N/A</v>
      </c>
      <c r="F15" s="140" t="str">
        <f t="shared" si="1"/>
        <v>N/A</v>
      </c>
      <c r="G15" s="141" t="s">
        <v>30</v>
      </c>
      <c r="H15" s="142" t="str">
        <f t="shared" si="4"/>
        <v>N/A</v>
      </c>
      <c r="I15" s="140" t="str">
        <f t="shared" si="3"/>
        <v>No</v>
      </c>
      <c r="J15" s="22"/>
      <c r="K15" s="22"/>
      <c r="L15" s="22"/>
      <c r="M15" s="22"/>
      <c r="N15" s="22"/>
      <c r="O15" s="22"/>
      <c r="P15" s="22"/>
      <c r="Q15" s="22"/>
      <c r="R15" s="22"/>
      <c r="S15" s="22"/>
      <c r="T15" s="22"/>
    </row>
    <row r="16" spans="1:20" x14ac:dyDescent="0.25">
      <c r="A16" s="14" t="s">
        <v>35</v>
      </c>
      <c r="B16" s="19">
        <f>SUM('S11a.2024'!J43:N43)</f>
        <v>0</v>
      </c>
      <c r="C16" s="19">
        <f>SUM('S11a.2023'!K43:O43)</f>
        <v>0</v>
      </c>
      <c r="D16" s="138">
        <f t="shared" ref="D16" si="5">B16-C16</f>
        <v>0</v>
      </c>
      <c r="E16" s="139" t="str">
        <f t="shared" si="0"/>
        <v>N/A</v>
      </c>
      <c r="F16" s="140" t="str">
        <f t="shared" si="1"/>
        <v>N/A</v>
      </c>
      <c r="G16" s="141" t="s">
        <v>27</v>
      </c>
      <c r="H16" s="142" t="str">
        <f>IF(E16="N/A",E16,IF(OR(E16&lt;-8%,E16&gt;15%),"Yes","No"))</f>
        <v>N/A</v>
      </c>
      <c r="I16" s="140" t="str">
        <f t="shared" si="3"/>
        <v>No</v>
      </c>
      <c r="J16" s="22"/>
      <c r="K16" s="22"/>
      <c r="L16" s="22"/>
      <c r="M16" s="22"/>
      <c r="N16" s="22"/>
      <c r="O16" s="22"/>
      <c r="P16" s="22"/>
      <c r="Q16" s="22"/>
      <c r="R16" s="22"/>
      <c r="S16" s="22"/>
      <c r="T16" s="22"/>
    </row>
    <row r="17" spans="1:20" x14ac:dyDescent="0.25">
      <c r="A17" s="13" t="s">
        <v>36</v>
      </c>
      <c r="B17" s="143">
        <f>SUM(B9:B16)</f>
        <v>0</v>
      </c>
      <c r="C17" s="143">
        <f>SUM(C9:C16)</f>
        <v>0</v>
      </c>
      <c r="D17" s="138">
        <f>B17-C17</f>
        <v>0</v>
      </c>
      <c r="E17" s="139" t="str">
        <f t="shared" si="0"/>
        <v>N/A</v>
      </c>
      <c r="J17" s="22"/>
      <c r="K17" s="22"/>
      <c r="L17" s="22"/>
      <c r="M17" s="22"/>
      <c r="N17" s="22"/>
      <c r="O17" s="22"/>
      <c r="P17" s="22"/>
      <c r="Q17" s="22"/>
      <c r="R17" s="22"/>
      <c r="S17" s="22"/>
      <c r="T17" s="22"/>
    </row>
    <row r="18" spans="1:20" x14ac:dyDescent="0.25">
      <c r="A18" s="118" t="s">
        <v>37</v>
      </c>
      <c r="B18" s="121" t="str">
        <f>IF(SUM('S11a.2024'!J44:N44)-'Variance worksheet'!B17=0,"Yes","No, check")</f>
        <v>Yes</v>
      </c>
      <c r="C18" s="117" t="str">
        <f>IF(SUM('S11a.2024'!K44:O44)-'Variance worksheet'!C17=0,"Yes","No, check")</f>
        <v>Yes</v>
      </c>
      <c r="D18" s="22"/>
      <c r="E18" s="22"/>
      <c r="F18" s="22"/>
      <c r="G18" s="22"/>
      <c r="H18" s="22"/>
      <c r="I18" s="22"/>
      <c r="J18" s="22"/>
      <c r="K18" s="22"/>
      <c r="L18" s="22"/>
      <c r="M18" s="22"/>
      <c r="N18" s="22"/>
      <c r="O18" s="22"/>
      <c r="P18" s="22"/>
      <c r="Q18" s="22"/>
      <c r="R18" s="22"/>
      <c r="S18" s="22"/>
      <c r="T18" s="22"/>
    </row>
    <row r="19" spans="1:20" x14ac:dyDescent="0.25">
      <c r="A19" s="26"/>
      <c r="B19" s="27"/>
      <c r="C19" s="22"/>
      <c r="D19" s="22"/>
      <c r="E19" s="22"/>
      <c r="F19" s="22"/>
      <c r="G19" s="22"/>
      <c r="H19" s="22"/>
      <c r="I19" s="22"/>
      <c r="J19" s="22"/>
      <c r="K19" s="22"/>
      <c r="L19" s="22"/>
      <c r="M19" s="22"/>
      <c r="N19" s="22"/>
      <c r="O19" s="22"/>
      <c r="P19" s="22"/>
      <c r="Q19" s="22"/>
      <c r="R19" s="22"/>
      <c r="S19" s="22"/>
      <c r="T19" s="22"/>
    </row>
    <row r="20" spans="1:20" ht="31.5" customHeight="1" x14ac:dyDescent="0.25">
      <c r="A20" s="16" t="s">
        <v>38</v>
      </c>
      <c r="B20" s="17" t="s">
        <v>18</v>
      </c>
      <c r="C20" s="17" t="s">
        <v>19</v>
      </c>
      <c r="D20" s="17" t="s">
        <v>20</v>
      </c>
      <c r="E20" s="17" t="s">
        <v>21</v>
      </c>
      <c r="F20" s="18" t="s">
        <v>22</v>
      </c>
      <c r="G20" s="15" t="s">
        <v>23</v>
      </c>
      <c r="H20" s="20" t="s">
        <v>24</v>
      </c>
      <c r="I20" s="18" t="s">
        <v>25</v>
      </c>
      <c r="J20" s="22"/>
      <c r="K20" s="22"/>
      <c r="L20" s="22"/>
      <c r="M20" s="22"/>
      <c r="N20" s="22"/>
      <c r="O20" s="22"/>
      <c r="P20" s="22"/>
      <c r="Q20" s="22"/>
      <c r="R20" s="22"/>
      <c r="S20" s="22"/>
      <c r="T20" s="22"/>
    </row>
    <row r="21" spans="1:20" x14ac:dyDescent="0.25">
      <c r="A21" s="14" t="s">
        <v>39</v>
      </c>
      <c r="B21" s="19">
        <f>SUM('S11b.2024'!K22:O22)</f>
        <v>0</v>
      </c>
      <c r="C21" s="19">
        <f>SUM('S11b.2023'!L22:P22)</f>
        <v>0</v>
      </c>
      <c r="D21" s="138">
        <f>B21-C21</f>
        <v>0</v>
      </c>
      <c r="E21" s="139" t="str">
        <f t="shared" ref="E21:E27" si="6">IF(C21=0,"N/A",D21/C21*100%)</f>
        <v>N/A</v>
      </c>
      <c r="F21" s="140" t="str">
        <f t="shared" ref="F21:F26" si="7">IF(B21=0,"N/A",IF(B21/B$27&gt;5%,"Yes","No"))</f>
        <v>N/A</v>
      </c>
      <c r="G21" s="141" t="s">
        <v>27</v>
      </c>
      <c r="H21" s="142" t="str">
        <f>IF(E21="N/A",E21,IF(OR(E21&lt;-8%,E21&gt;15%),"Yes","No"))</f>
        <v>N/A</v>
      </c>
      <c r="I21" s="140" t="str">
        <f>IF(AND(F21="Yes",H21="Yes"),"Yes","No")</f>
        <v>No</v>
      </c>
      <c r="J21" s="22"/>
      <c r="K21" s="22"/>
      <c r="L21" s="22"/>
      <c r="M21" s="22"/>
      <c r="N21" s="22"/>
      <c r="O21" s="22"/>
      <c r="P21" s="22"/>
      <c r="Q21" s="22"/>
      <c r="R21" s="22"/>
      <c r="S21" s="22"/>
      <c r="T21" s="22"/>
    </row>
    <row r="22" spans="1:20" x14ac:dyDescent="0.25">
      <c r="A22" s="14" t="s">
        <v>40</v>
      </c>
      <c r="B22" s="19">
        <f>SUM('S11b.2024'!K23:O23)</f>
        <v>0</v>
      </c>
      <c r="C22" s="19">
        <f>SUM('S11b.2023'!L23:P23)</f>
        <v>0</v>
      </c>
      <c r="D22" s="138">
        <f t="shared" ref="D22:D26" si="8">B22-C22</f>
        <v>0</v>
      </c>
      <c r="E22" s="139" t="str">
        <f t="shared" si="6"/>
        <v>N/A</v>
      </c>
      <c r="F22" s="140" t="str">
        <f t="shared" si="7"/>
        <v>N/A</v>
      </c>
      <c r="G22" s="141" t="s">
        <v>27</v>
      </c>
      <c r="H22" s="142" t="str">
        <f>IF(E22="N/A",E22,IF(OR(E22&lt;-8%,E22&gt;15%),"Yes","No"))</f>
        <v>N/A</v>
      </c>
      <c r="I22" s="140" t="str">
        <f>IF(AND(F22="Yes",H22="Yes"),"Yes","No")</f>
        <v>No</v>
      </c>
      <c r="J22" s="22"/>
      <c r="K22" s="22"/>
      <c r="L22" s="22"/>
      <c r="M22" s="22"/>
      <c r="N22" s="22"/>
      <c r="O22" s="22"/>
      <c r="P22" s="22"/>
      <c r="Q22" s="22"/>
      <c r="R22" s="22"/>
      <c r="S22" s="22"/>
      <c r="T22" s="22"/>
    </row>
    <row r="23" spans="1:20" x14ac:dyDescent="0.25">
      <c r="A23" s="14" t="s">
        <v>41</v>
      </c>
      <c r="B23" s="19">
        <f>SUM('S11b.2024'!K24:O24)</f>
        <v>0</v>
      </c>
      <c r="C23" s="19">
        <f>SUM('S11b.2023'!L24:P24)</f>
        <v>0</v>
      </c>
      <c r="D23" s="138">
        <f t="shared" si="8"/>
        <v>0</v>
      </c>
      <c r="E23" s="139" t="str">
        <f t="shared" si="6"/>
        <v>N/A</v>
      </c>
      <c r="F23" s="140" t="str">
        <f t="shared" si="7"/>
        <v>N/A</v>
      </c>
      <c r="G23" s="141" t="s">
        <v>27</v>
      </c>
      <c r="H23" s="142" t="str">
        <f t="shared" ref="H23:H26" si="9">IF(E23="N/A",E23,IF(OR(E23&lt;-8%,E23&gt;15%),"Yes","No"))</f>
        <v>N/A</v>
      </c>
      <c r="I23" s="140" t="str">
        <f t="shared" ref="I23:I26" si="10">IF(AND(F23="Yes",H23="Yes"),"Yes","No")</f>
        <v>No</v>
      </c>
      <c r="J23" s="22"/>
      <c r="K23" s="22"/>
      <c r="L23" s="22"/>
      <c r="M23" s="22"/>
      <c r="N23" s="22"/>
      <c r="O23" s="22"/>
      <c r="P23" s="22"/>
      <c r="Q23" s="22"/>
      <c r="R23" s="22"/>
      <c r="S23" s="22"/>
      <c r="T23" s="22"/>
    </row>
    <row r="24" spans="1:20" x14ac:dyDescent="0.25">
      <c r="A24" s="14" t="s">
        <v>29</v>
      </c>
      <c r="B24" s="19">
        <f>SUM('S11b.2024'!K25:O25)</f>
        <v>0</v>
      </c>
      <c r="C24" s="19">
        <f>SUM('S11b.2023'!L25:P25)</f>
        <v>0</v>
      </c>
      <c r="D24" s="138">
        <f t="shared" si="8"/>
        <v>0</v>
      </c>
      <c r="E24" s="139" t="str">
        <f t="shared" si="6"/>
        <v>N/A</v>
      </c>
      <c r="F24" s="140" t="str">
        <f t="shared" si="7"/>
        <v>N/A</v>
      </c>
      <c r="G24" s="141" t="s">
        <v>27</v>
      </c>
      <c r="H24" s="142" t="str">
        <f t="shared" si="9"/>
        <v>N/A</v>
      </c>
      <c r="I24" s="140" t="str">
        <f t="shared" si="10"/>
        <v>No</v>
      </c>
      <c r="J24" s="22"/>
      <c r="K24" s="22"/>
      <c r="L24" s="22"/>
      <c r="M24" s="22"/>
      <c r="N24" s="22"/>
      <c r="O24" s="22"/>
      <c r="P24" s="22"/>
      <c r="Q24" s="22"/>
      <c r="R24" s="22"/>
      <c r="S24" s="22"/>
      <c r="T24" s="22"/>
    </row>
    <row r="25" spans="1:20" x14ac:dyDescent="0.25">
      <c r="A25" s="14" t="s">
        <v>42</v>
      </c>
      <c r="B25" s="19">
        <f>SUM('S11b.2024'!K27:O27)</f>
        <v>0</v>
      </c>
      <c r="C25" s="19">
        <f>SUM('S11b.2023'!L27:P27)</f>
        <v>0</v>
      </c>
      <c r="D25" s="138">
        <f t="shared" si="8"/>
        <v>0</v>
      </c>
      <c r="E25" s="139" t="str">
        <f t="shared" si="6"/>
        <v>N/A</v>
      </c>
      <c r="F25" s="140" t="str">
        <f t="shared" si="7"/>
        <v>N/A</v>
      </c>
      <c r="G25" s="141" t="s">
        <v>27</v>
      </c>
      <c r="H25" s="142" t="str">
        <f t="shared" si="9"/>
        <v>N/A</v>
      </c>
      <c r="I25" s="140" t="str">
        <f t="shared" si="10"/>
        <v>No</v>
      </c>
      <c r="J25" s="22"/>
      <c r="K25" s="22"/>
      <c r="L25" s="22"/>
      <c r="M25" s="22"/>
      <c r="N25" s="22"/>
      <c r="O25" s="22"/>
      <c r="P25" s="22"/>
      <c r="Q25" s="22"/>
      <c r="R25" s="22"/>
      <c r="S25" s="22"/>
      <c r="T25" s="22"/>
    </row>
    <row r="26" spans="1:20" x14ac:dyDescent="0.25">
      <c r="A26" s="14" t="s">
        <v>43</v>
      </c>
      <c r="B26" s="19">
        <f>SUM('S11b.2024'!K28:O28)</f>
        <v>0</v>
      </c>
      <c r="C26" s="19">
        <f>SUM('S11b.2023'!L28:P28)</f>
        <v>0</v>
      </c>
      <c r="D26" s="138">
        <f t="shared" si="8"/>
        <v>0</v>
      </c>
      <c r="E26" s="139" t="str">
        <f t="shared" si="6"/>
        <v>N/A</v>
      </c>
      <c r="F26" s="140" t="str">
        <f t="shared" si="7"/>
        <v>N/A</v>
      </c>
      <c r="G26" s="141" t="s">
        <v>27</v>
      </c>
      <c r="H26" s="142" t="str">
        <f t="shared" si="9"/>
        <v>N/A</v>
      </c>
      <c r="I26" s="140" t="str">
        <f t="shared" si="10"/>
        <v>No</v>
      </c>
      <c r="J26" s="22"/>
      <c r="K26" s="22"/>
      <c r="L26" s="22"/>
      <c r="M26" s="22"/>
      <c r="N26" s="22"/>
      <c r="O26" s="22"/>
      <c r="P26" s="22"/>
      <c r="Q26" s="22"/>
      <c r="R26" s="22"/>
      <c r="S26" s="22"/>
      <c r="T26" s="22"/>
    </row>
    <row r="27" spans="1:20" x14ac:dyDescent="0.25">
      <c r="A27" s="13" t="s">
        <v>36</v>
      </c>
      <c r="B27" s="143">
        <f>SUM(B21:B26)</f>
        <v>0</v>
      </c>
      <c r="C27" s="143">
        <f>SUM(C21:C26)</f>
        <v>0</v>
      </c>
      <c r="D27" s="138">
        <f>B27-C27</f>
        <v>0</v>
      </c>
      <c r="E27" s="139" t="str">
        <f t="shared" si="6"/>
        <v>N/A</v>
      </c>
      <c r="F27" s="22"/>
      <c r="G27" s="22"/>
      <c r="H27" s="22"/>
      <c r="I27" s="22"/>
      <c r="J27" s="22"/>
      <c r="K27" s="22"/>
      <c r="L27" s="22"/>
      <c r="M27" s="22"/>
      <c r="N27" s="22"/>
      <c r="O27" s="22"/>
      <c r="P27" s="22"/>
      <c r="Q27" s="22"/>
      <c r="R27" s="22"/>
      <c r="S27" s="22"/>
      <c r="T27" s="22"/>
    </row>
    <row r="28" spans="1:20" x14ac:dyDescent="0.25">
      <c r="A28" s="118" t="s">
        <v>44</v>
      </c>
      <c r="B28" s="121" t="str">
        <f>IF(SUM('S11b.2024'!K30:O30)-'Variance worksheet'!B27=0,"Yes","No, check")</f>
        <v>Yes</v>
      </c>
      <c r="C28" s="117" t="str">
        <f>IF(SUM('S11b.2023'!L30:P30)-'Variance worksheet'!C27=0,"Yes","No, check")</f>
        <v>Yes</v>
      </c>
      <c r="D28" s="22"/>
      <c r="E28" s="22"/>
      <c r="F28" s="22"/>
      <c r="G28" s="22"/>
      <c r="H28" s="22"/>
      <c r="I28" s="22"/>
      <c r="J28" s="22"/>
      <c r="K28" s="22"/>
      <c r="L28" s="22"/>
      <c r="M28" s="22"/>
      <c r="N28" s="22"/>
      <c r="O28" s="22"/>
      <c r="P28" s="22"/>
      <c r="Q28" s="22"/>
      <c r="R28" s="22"/>
      <c r="S28" s="22"/>
      <c r="T28" s="22"/>
    </row>
    <row r="29" spans="1:20" x14ac:dyDescent="0.25">
      <c r="A29" s="26"/>
      <c r="B29" s="27"/>
      <c r="C29" s="22"/>
      <c r="D29" s="22"/>
      <c r="E29" s="22"/>
      <c r="F29" s="22"/>
      <c r="G29" s="22"/>
      <c r="H29" s="22"/>
      <c r="I29" s="22"/>
      <c r="J29" s="22"/>
      <c r="K29" s="22"/>
      <c r="L29" s="22"/>
      <c r="M29" s="22"/>
      <c r="N29" s="22"/>
      <c r="O29" s="22"/>
      <c r="P29" s="22"/>
      <c r="Q29" s="22"/>
      <c r="R29" s="22"/>
      <c r="S29" s="22"/>
      <c r="T29" s="22"/>
    </row>
    <row r="30" spans="1:20" x14ac:dyDescent="0.25">
      <c r="A30" s="28" t="s">
        <v>45</v>
      </c>
      <c r="B30" s="22"/>
      <c r="C30" s="22"/>
      <c r="D30" s="22"/>
      <c r="E30" s="22"/>
      <c r="F30" s="22"/>
      <c r="G30" s="22"/>
      <c r="H30" s="22"/>
      <c r="I30" s="22"/>
      <c r="J30" s="22"/>
      <c r="K30" s="22"/>
      <c r="L30" s="22"/>
      <c r="M30" s="22"/>
      <c r="N30" s="22"/>
      <c r="O30" s="22"/>
      <c r="P30" s="22"/>
      <c r="Q30" s="22"/>
      <c r="R30" s="22"/>
      <c r="S30" s="22"/>
      <c r="T30" s="22"/>
    </row>
    <row r="31" spans="1:20" x14ac:dyDescent="0.25">
      <c r="A31" s="29" t="s">
        <v>46</v>
      </c>
      <c r="B31" s="22"/>
      <c r="C31" s="22"/>
      <c r="D31" s="22"/>
      <c r="E31" s="22"/>
      <c r="F31" s="22"/>
      <c r="G31" s="22"/>
      <c r="H31" s="22"/>
      <c r="I31" s="22"/>
      <c r="J31" s="22"/>
      <c r="K31" s="22"/>
      <c r="L31" s="22"/>
      <c r="M31" s="22"/>
      <c r="N31" s="22"/>
      <c r="O31" s="22"/>
      <c r="P31" s="22"/>
      <c r="Q31" s="22"/>
      <c r="R31" s="22"/>
      <c r="S31" s="22"/>
      <c r="T31" s="22"/>
    </row>
    <row r="32" spans="1:20" x14ac:dyDescent="0.25">
      <c r="A32" s="29" t="s">
        <v>47</v>
      </c>
      <c r="B32" s="22"/>
      <c r="C32" s="22"/>
      <c r="D32" s="22"/>
      <c r="E32" s="22"/>
      <c r="F32" s="22"/>
      <c r="G32" s="22"/>
      <c r="H32" s="22"/>
      <c r="I32" s="22"/>
      <c r="J32" s="22"/>
      <c r="K32" s="22"/>
      <c r="L32" s="22"/>
      <c r="M32" s="22"/>
      <c r="N32" s="22"/>
      <c r="O32" s="22"/>
      <c r="P32" s="22"/>
      <c r="Q32" s="22"/>
      <c r="R32" s="22"/>
      <c r="S32" s="22"/>
      <c r="T32" s="22"/>
    </row>
    <row r="33" spans="1:20" x14ac:dyDescent="0.25">
      <c r="A33" s="29" t="s">
        <v>48</v>
      </c>
      <c r="B33" s="22"/>
      <c r="C33" s="22"/>
      <c r="D33" s="22"/>
      <c r="E33" s="22"/>
      <c r="F33" s="22"/>
      <c r="G33" s="22"/>
      <c r="H33" s="22"/>
      <c r="I33" s="22"/>
      <c r="J33" s="22"/>
      <c r="K33" s="22"/>
      <c r="L33" s="22"/>
      <c r="M33" s="22"/>
      <c r="N33" s="22"/>
      <c r="O33" s="22"/>
      <c r="P33" s="22"/>
      <c r="Q33" s="22"/>
      <c r="R33" s="22"/>
      <c r="S33" s="22"/>
      <c r="T33" s="22"/>
    </row>
    <row r="34" spans="1:20" x14ac:dyDescent="0.25">
      <c r="A34" s="29" t="s">
        <v>49</v>
      </c>
      <c r="B34" s="22"/>
      <c r="C34" s="22"/>
      <c r="D34" s="22"/>
      <c r="E34" s="22"/>
      <c r="F34" s="22"/>
      <c r="G34" s="22"/>
      <c r="H34" s="22"/>
      <c r="I34" s="22"/>
      <c r="J34" s="22"/>
      <c r="K34" s="22"/>
      <c r="L34" s="22"/>
      <c r="M34" s="22"/>
      <c r="N34" s="22"/>
      <c r="O34" s="22"/>
      <c r="P34" s="22"/>
      <c r="Q34" s="22"/>
      <c r="R34" s="22"/>
      <c r="S34" s="22"/>
      <c r="T34" s="22"/>
    </row>
    <row r="35" spans="1:20" x14ac:dyDescent="0.25">
      <c r="A35" s="26"/>
      <c r="B35" s="22"/>
      <c r="C35" s="22"/>
      <c r="D35" s="22"/>
      <c r="E35" s="22"/>
      <c r="F35" s="22"/>
      <c r="G35" s="22"/>
      <c r="H35" s="22"/>
      <c r="I35" s="22"/>
      <c r="J35" s="22"/>
      <c r="K35" s="22"/>
      <c r="L35" s="22"/>
      <c r="M35" s="22"/>
      <c r="N35" s="22"/>
      <c r="O35" s="22"/>
      <c r="P35" s="22"/>
      <c r="Q35" s="22"/>
      <c r="R35" s="22"/>
      <c r="S35" s="22"/>
      <c r="T35" s="22"/>
    </row>
    <row r="36" spans="1:20" x14ac:dyDescent="0.25">
      <c r="A36" s="26"/>
      <c r="B36" s="22"/>
      <c r="C36" s="22"/>
      <c r="D36" s="22"/>
      <c r="E36" s="22"/>
      <c r="F36" s="22"/>
      <c r="G36" s="22"/>
      <c r="H36" s="22"/>
      <c r="I36" s="22"/>
      <c r="J36" s="22"/>
      <c r="K36" s="22"/>
      <c r="L36" s="22"/>
      <c r="M36" s="22"/>
      <c r="N36" s="22"/>
      <c r="O36" s="22"/>
      <c r="P36" s="22"/>
      <c r="Q36" s="22"/>
      <c r="R36" s="22"/>
      <c r="S36" s="22"/>
      <c r="T36" s="22"/>
    </row>
    <row r="37" spans="1:20" x14ac:dyDescent="0.25">
      <c r="A37" s="26"/>
      <c r="B37" s="22"/>
      <c r="C37" s="22"/>
      <c r="D37" s="22"/>
      <c r="E37" s="22"/>
      <c r="F37" s="22"/>
      <c r="G37" s="22"/>
      <c r="H37" s="22"/>
      <c r="I37" s="22"/>
      <c r="J37" s="22"/>
      <c r="K37" s="22"/>
      <c r="L37" s="22"/>
      <c r="M37" s="22"/>
      <c r="N37" s="22"/>
      <c r="O37" s="22"/>
      <c r="P37" s="22"/>
      <c r="Q37" s="22"/>
      <c r="R37" s="22"/>
      <c r="S37" s="22"/>
      <c r="T37" s="22"/>
    </row>
    <row r="38" spans="1:20" x14ac:dyDescent="0.25">
      <c r="A38" s="26"/>
      <c r="B38" s="22"/>
      <c r="C38" s="22"/>
      <c r="D38" s="22"/>
      <c r="E38" s="22"/>
      <c r="F38" s="22"/>
      <c r="G38" s="22"/>
      <c r="H38" s="22"/>
      <c r="I38" s="22"/>
      <c r="J38" s="22"/>
      <c r="K38" s="22"/>
      <c r="L38" s="22"/>
      <c r="M38" s="22"/>
      <c r="N38" s="22"/>
      <c r="O38" s="22"/>
      <c r="P38" s="22"/>
      <c r="Q38" s="22"/>
      <c r="R38" s="22"/>
      <c r="S38" s="22"/>
      <c r="T38" s="22"/>
    </row>
    <row r="39" spans="1:20" x14ac:dyDescent="0.25">
      <c r="A39" s="26"/>
      <c r="B39" s="22"/>
      <c r="C39" s="22"/>
      <c r="D39" s="22"/>
      <c r="E39" s="22"/>
      <c r="F39" s="22"/>
      <c r="G39" s="22"/>
      <c r="H39" s="22"/>
      <c r="I39" s="22"/>
      <c r="J39" s="22"/>
      <c r="K39" s="22"/>
      <c r="L39" s="22"/>
      <c r="M39" s="22"/>
      <c r="N39" s="22"/>
      <c r="O39" s="22"/>
      <c r="P39" s="22"/>
      <c r="Q39" s="22"/>
      <c r="R39" s="22"/>
      <c r="S39" s="22"/>
      <c r="T39" s="22"/>
    </row>
    <row r="40" spans="1:20" x14ac:dyDescent="0.25">
      <c r="A40" s="26"/>
      <c r="B40" s="22"/>
      <c r="C40" s="22"/>
      <c r="D40" s="22"/>
      <c r="E40" s="22"/>
      <c r="F40" s="22"/>
      <c r="G40" s="22"/>
      <c r="H40" s="22"/>
      <c r="I40" s="22"/>
      <c r="J40" s="22"/>
      <c r="K40" s="22"/>
      <c r="L40" s="22"/>
      <c r="M40" s="22"/>
      <c r="N40" s="22"/>
      <c r="O40" s="22"/>
      <c r="P40" s="22"/>
      <c r="Q40" s="22"/>
      <c r="R40" s="22"/>
      <c r="S40" s="22"/>
      <c r="T40" s="22"/>
    </row>
    <row r="41" spans="1:20" x14ac:dyDescent="0.25">
      <c r="A41" s="26"/>
      <c r="B41" s="22"/>
      <c r="C41" s="22"/>
      <c r="D41" s="22"/>
      <c r="E41" s="22"/>
      <c r="F41" s="22"/>
      <c r="G41" s="22"/>
      <c r="H41" s="22"/>
      <c r="I41" s="22"/>
      <c r="J41" s="22"/>
      <c r="K41" s="22"/>
      <c r="L41" s="22"/>
      <c r="M41" s="22"/>
      <c r="N41" s="22"/>
      <c r="O41" s="22"/>
      <c r="P41" s="22"/>
      <c r="Q41" s="22"/>
      <c r="R41" s="22"/>
      <c r="S41" s="22"/>
      <c r="T41" s="22"/>
    </row>
    <row r="42" spans="1:20" x14ac:dyDescent="0.25">
      <c r="A42" s="26"/>
      <c r="B42" s="22"/>
      <c r="C42" s="22"/>
      <c r="D42" s="22"/>
      <c r="E42" s="22"/>
      <c r="F42" s="22"/>
      <c r="G42" s="22"/>
      <c r="H42" s="22"/>
      <c r="I42" s="22"/>
      <c r="J42" s="22"/>
      <c r="K42" s="22"/>
      <c r="L42" s="22"/>
      <c r="M42" s="22"/>
      <c r="N42" s="22"/>
      <c r="O42" s="22"/>
      <c r="P42" s="22"/>
      <c r="Q42" s="22"/>
      <c r="R42" s="22"/>
      <c r="S42" s="22"/>
      <c r="T42" s="22"/>
    </row>
    <row r="43" spans="1:20" x14ac:dyDescent="0.25">
      <c r="A43" s="26"/>
      <c r="B43" s="22"/>
      <c r="C43" s="22"/>
      <c r="D43" s="22"/>
      <c r="E43" s="22"/>
      <c r="F43" s="22"/>
      <c r="G43" s="22"/>
      <c r="H43" s="22"/>
      <c r="I43" s="22"/>
      <c r="J43" s="22"/>
      <c r="K43" s="22"/>
      <c r="L43" s="22"/>
      <c r="M43" s="22"/>
      <c r="N43" s="22"/>
      <c r="O43" s="22"/>
      <c r="P43" s="22"/>
      <c r="Q43" s="22"/>
      <c r="R43" s="22"/>
      <c r="S43" s="22"/>
      <c r="T43" s="22"/>
    </row>
    <row r="44" spans="1:20" x14ac:dyDescent="0.25">
      <c r="A44" s="26"/>
      <c r="B44" s="22"/>
      <c r="C44" s="22"/>
      <c r="D44" s="22"/>
      <c r="E44" s="22"/>
      <c r="F44" s="22"/>
      <c r="G44" s="22"/>
      <c r="H44" s="22"/>
      <c r="I44" s="22"/>
      <c r="J44" s="22"/>
      <c r="K44" s="22"/>
      <c r="L44" s="22"/>
      <c r="M44" s="22"/>
      <c r="N44" s="22"/>
      <c r="O44" s="22"/>
      <c r="P44" s="22"/>
      <c r="Q44" s="22"/>
      <c r="R44" s="22"/>
      <c r="S44" s="22"/>
      <c r="T44" s="22"/>
    </row>
    <row r="45" spans="1:20" x14ac:dyDescent="0.25">
      <c r="A45" s="26"/>
      <c r="B45" s="22"/>
      <c r="C45" s="22"/>
      <c r="D45" s="22"/>
      <c r="E45" s="22"/>
      <c r="F45" s="22"/>
      <c r="G45" s="22"/>
      <c r="H45" s="22"/>
      <c r="I45" s="22"/>
      <c r="J45" s="22"/>
      <c r="K45" s="22"/>
      <c r="L45" s="22"/>
      <c r="M45" s="22"/>
      <c r="N45" s="22"/>
      <c r="O45" s="22"/>
      <c r="P45" s="22"/>
      <c r="Q45" s="22"/>
      <c r="R45" s="22"/>
      <c r="S45" s="22"/>
      <c r="T45" s="22"/>
    </row>
    <row r="46" spans="1:20" x14ac:dyDescent="0.25">
      <c r="A46" s="26"/>
      <c r="B46" s="22"/>
      <c r="C46" s="22"/>
      <c r="D46" s="22"/>
      <c r="E46" s="22"/>
      <c r="F46" s="22"/>
      <c r="G46" s="22"/>
      <c r="H46" s="22"/>
      <c r="I46" s="22"/>
      <c r="J46" s="22"/>
      <c r="K46" s="22"/>
      <c r="L46" s="22"/>
      <c r="M46" s="22"/>
      <c r="N46" s="22"/>
      <c r="O46" s="22"/>
      <c r="P46" s="22"/>
      <c r="Q46" s="22"/>
      <c r="R46" s="22"/>
      <c r="S46" s="22"/>
      <c r="T46" s="22"/>
    </row>
    <row r="47" spans="1:20" x14ac:dyDescent="0.25">
      <c r="A47" s="26"/>
      <c r="B47" s="22"/>
      <c r="C47" s="22"/>
      <c r="D47" s="22"/>
      <c r="E47" s="22"/>
      <c r="F47" s="22"/>
      <c r="G47" s="22"/>
      <c r="H47" s="22"/>
      <c r="I47" s="22"/>
      <c r="J47" s="22"/>
      <c r="K47" s="22"/>
      <c r="L47" s="22"/>
      <c r="M47" s="22"/>
      <c r="N47" s="22"/>
      <c r="O47" s="22"/>
      <c r="P47" s="22"/>
      <c r="Q47" s="22"/>
      <c r="R47" s="22"/>
      <c r="S47" s="22"/>
      <c r="T47" s="22"/>
    </row>
    <row r="48" spans="1:20" x14ac:dyDescent="0.25">
      <c r="A48" s="26"/>
      <c r="B48" s="22"/>
      <c r="C48" s="22"/>
      <c r="D48" s="22"/>
      <c r="E48" s="22"/>
      <c r="F48" s="22"/>
      <c r="G48" s="22"/>
      <c r="H48" s="22"/>
      <c r="I48" s="22"/>
      <c r="J48" s="22"/>
      <c r="K48" s="22"/>
      <c r="L48" s="22"/>
      <c r="M48" s="22"/>
      <c r="N48" s="22"/>
      <c r="O48" s="22"/>
      <c r="P48" s="22"/>
      <c r="Q48" s="22"/>
      <c r="R48" s="22"/>
      <c r="S48" s="22"/>
      <c r="T48" s="22"/>
    </row>
    <row r="49" spans="1:20" x14ac:dyDescent="0.25">
      <c r="A49" s="26"/>
      <c r="B49" s="22"/>
      <c r="C49" s="22"/>
      <c r="D49" s="22"/>
      <c r="E49" s="22"/>
      <c r="F49" s="22"/>
      <c r="G49" s="22"/>
      <c r="H49" s="22"/>
      <c r="I49" s="22"/>
      <c r="J49" s="22"/>
      <c r="K49" s="22"/>
      <c r="L49" s="22"/>
      <c r="M49" s="22"/>
      <c r="N49" s="22"/>
      <c r="O49" s="22"/>
      <c r="P49" s="22"/>
      <c r="Q49" s="22"/>
      <c r="R49" s="22"/>
      <c r="S49" s="22"/>
      <c r="T49" s="22"/>
    </row>
    <row r="50" spans="1:20" x14ac:dyDescent="0.25">
      <c r="A50" s="26"/>
      <c r="B50" s="22"/>
      <c r="C50" s="22"/>
      <c r="D50" s="22"/>
      <c r="E50" s="22"/>
      <c r="F50" s="22"/>
      <c r="G50" s="22"/>
      <c r="H50" s="22"/>
      <c r="I50" s="22"/>
      <c r="J50" s="22"/>
      <c r="K50" s="22"/>
      <c r="L50" s="22"/>
      <c r="M50" s="22"/>
      <c r="N50" s="22"/>
      <c r="O50" s="22"/>
      <c r="P50" s="22"/>
      <c r="Q50" s="22"/>
      <c r="R50" s="22"/>
      <c r="S50" s="22"/>
      <c r="T50" s="22"/>
    </row>
    <row r="51" spans="1:20" x14ac:dyDescent="0.25">
      <c r="A51" s="26"/>
      <c r="B51" s="22"/>
      <c r="C51" s="22"/>
      <c r="D51" s="22"/>
      <c r="E51" s="22"/>
      <c r="F51" s="22"/>
      <c r="G51" s="22"/>
      <c r="H51" s="22"/>
      <c r="I51" s="22"/>
      <c r="J51" s="22"/>
      <c r="K51" s="22"/>
      <c r="L51" s="22"/>
      <c r="M51" s="22"/>
      <c r="N51" s="22"/>
      <c r="O51" s="22"/>
      <c r="P51" s="22"/>
      <c r="Q51" s="22"/>
      <c r="R51" s="22"/>
      <c r="S51" s="22"/>
      <c r="T51" s="22"/>
    </row>
    <row r="52" spans="1:20" x14ac:dyDescent="0.25">
      <c r="A52" s="26"/>
      <c r="B52" s="22"/>
      <c r="C52" s="22"/>
      <c r="D52" s="22"/>
      <c r="E52" s="22"/>
      <c r="F52" s="22"/>
      <c r="G52" s="22"/>
      <c r="H52" s="22"/>
      <c r="I52" s="22"/>
      <c r="J52" s="22"/>
      <c r="K52" s="22"/>
      <c r="L52" s="22"/>
      <c r="M52" s="22"/>
      <c r="N52" s="22"/>
      <c r="O52" s="22"/>
      <c r="P52" s="22"/>
      <c r="Q52" s="22"/>
      <c r="R52" s="22"/>
      <c r="S52" s="22"/>
      <c r="T52" s="22"/>
    </row>
  </sheetData>
  <conditionalFormatting sqref="F9:F16 H9:I16">
    <cfRule type="cellIs" dxfId="2" priority="5" operator="equal">
      <formula>"Yes"</formula>
    </cfRule>
  </conditionalFormatting>
  <conditionalFormatting sqref="F21:F26">
    <cfRule type="cellIs" dxfId="1" priority="2" operator="equal">
      <formula>"Yes"</formula>
    </cfRule>
  </conditionalFormatting>
  <conditionalFormatting sqref="H21:I26">
    <cfRule type="cellIs" dxfId="0" priority="1" operator="equal">
      <formula>"Yes"</formula>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DC7F-A55D-40FD-A22C-B27E6297D94A}">
  <sheetPr>
    <tabColor rgb="FF92D050"/>
  </sheetPr>
  <dimension ref="A1:T195"/>
  <sheetViews>
    <sheetView showGridLines="0" view="pageBreakPreview" zoomScale="85" zoomScaleNormal="60" zoomScaleSheetLayoutView="85" workbookViewId="0">
      <selection activeCell="P6" sqref="P6"/>
    </sheetView>
  </sheetViews>
  <sheetFormatPr defaultColWidth="9" defaultRowHeight="12.75" x14ac:dyDescent="0.2"/>
  <cols>
    <col min="1" max="1" width="4.7109375" style="36" customWidth="1"/>
    <col min="2" max="2" width="2" style="36" customWidth="1"/>
    <col min="3" max="3" width="5.7109375" style="36" customWidth="1"/>
    <col min="4" max="5" width="2.140625" style="36" customWidth="1"/>
    <col min="6" max="6" width="49.7109375" style="36" customWidth="1"/>
    <col min="7" max="7" width="17.7109375" style="36" customWidth="1"/>
    <col min="8" max="13" width="15" style="36" customWidth="1"/>
    <col min="14" max="14" width="15.140625" style="36" customWidth="1"/>
    <col min="15" max="18" width="15" style="36" customWidth="1"/>
    <col min="19" max="19" width="2" style="36" customWidth="1"/>
    <col min="20" max="20" width="6.85546875" style="36" bestFit="1" customWidth="1"/>
    <col min="21" max="16384" width="9" style="36"/>
  </cols>
  <sheetData>
    <row r="1" spans="1:20" ht="15" customHeight="1" x14ac:dyDescent="0.2">
      <c r="A1" s="32"/>
      <c r="B1" s="33"/>
      <c r="C1" s="33"/>
      <c r="D1" s="33"/>
      <c r="E1" s="33"/>
      <c r="F1" s="33"/>
      <c r="G1" s="33"/>
      <c r="H1" s="33"/>
      <c r="I1" s="33"/>
      <c r="J1" s="33"/>
      <c r="K1" s="33"/>
      <c r="L1" s="33"/>
      <c r="M1" s="33"/>
      <c r="N1" s="33"/>
      <c r="O1" s="33"/>
      <c r="P1" s="33"/>
      <c r="Q1" s="33"/>
      <c r="R1" s="33"/>
      <c r="S1" s="34"/>
      <c r="T1" s="35"/>
    </row>
    <row r="2" spans="1:20" ht="18" customHeight="1" x14ac:dyDescent="0.3">
      <c r="A2" s="37"/>
      <c r="B2" s="38"/>
      <c r="C2" s="38"/>
      <c r="D2" s="38"/>
      <c r="E2" s="38"/>
      <c r="F2" s="38"/>
      <c r="G2" s="38"/>
      <c r="H2" s="38"/>
      <c r="I2" s="38"/>
      <c r="J2" s="38"/>
      <c r="K2" s="38"/>
      <c r="L2" s="38"/>
      <c r="M2" s="38"/>
      <c r="N2" s="39"/>
      <c r="O2" s="40" t="s">
        <v>3</v>
      </c>
      <c r="P2" s="173" t="str">
        <f>IF(NOT(ISBLANK([2]CoverSheet!$C$8)),[2]CoverSheet!$C$8,"")</f>
        <v/>
      </c>
      <c r="Q2" s="173"/>
      <c r="R2" s="173"/>
      <c r="S2" s="41"/>
      <c r="T2" s="35"/>
    </row>
    <row r="3" spans="1:20" ht="18" customHeight="1" x14ac:dyDescent="0.3">
      <c r="A3" s="37"/>
      <c r="B3" s="38"/>
      <c r="C3" s="38"/>
      <c r="D3" s="38"/>
      <c r="E3" s="38"/>
      <c r="F3" s="38"/>
      <c r="G3" s="38"/>
      <c r="H3" s="38"/>
      <c r="I3" s="38"/>
      <c r="J3" s="38"/>
      <c r="K3" s="38"/>
      <c r="L3" s="38"/>
      <c r="M3" s="38"/>
      <c r="N3" s="39"/>
      <c r="O3" s="40" t="s">
        <v>101</v>
      </c>
      <c r="P3" s="174" t="str">
        <f>IF(ISNUMBER([2]CoverSheet!$C$12),TEXT([2]CoverSheet!$C$12,"_([$-1409]d mmmm yyyy;_(@")&amp;" –"&amp;TEXT(DATE(YEAR([2]CoverSheet!$C$12)+10,MONTH([2]CoverSheet!$C$12),DAY([2]CoverSheet!$C$12)-1),"_([$-1409]d mmmm yyyy;_(@"),"")</f>
        <v/>
      </c>
      <c r="Q3" s="175"/>
      <c r="R3" s="176"/>
      <c r="S3" s="41"/>
      <c r="T3" s="35"/>
    </row>
    <row r="4" spans="1:20" ht="21" x14ac:dyDescent="0.35">
      <c r="A4" s="42" t="s">
        <v>102</v>
      </c>
      <c r="B4" s="43"/>
      <c r="C4" s="38"/>
      <c r="D4" s="38"/>
      <c r="E4" s="38"/>
      <c r="F4" s="38"/>
      <c r="G4" s="38"/>
      <c r="H4" s="38"/>
      <c r="I4" s="38"/>
      <c r="J4" s="38"/>
      <c r="K4" s="38"/>
      <c r="L4" s="38"/>
      <c r="M4" s="38"/>
      <c r="N4" s="38"/>
      <c r="O4" s="44"/>
      <c r="P4" s="38"/>
      <c r="Q4" s="38"/>
      <c r="R4" s="38"/>
      <c r="S4" s="41"/>
      <c r="T4" s="35"/>
    </row>
    <row r="5" spans="1:20" s="46" customFormat="1" ht="90.75" customHeight="1" x14ac:dyDescent="0.2">
      <c r="A5" s="177" t="s">
        <v>103</v>
      </c>
      <c r="B5" s="178"/>
      <c r="C5" s="178"/>
      <c r="D5" s="178"/>
      <c r="E5" s="178"/>
      <c r="F5" s="178"/>
      <c r="G5" s="178"/>
      <c r="H5" s="178"/>
      <c r="I5" s="178"/>
      <c r="J5" s="178"/>
      <c r="K5" s="178"/>
      <c r="L5" s="178"/>
      <c r="M5" s="178"/>
      <c r="N5" s="178"/>
      <c r="O5" s="178"/>
      <c r="P5" s="178"/>
      <c r="Q5" s="178"/>
      <c r="R5" s="178"/>
      <c r="S5" s="45"/>
      <c r="T5" s="35"/>
    </row>
    <row r="6" spans="1:20" ht="15" customHeight="1" x14ac:dyDescent="0.2">
      <c r="A6" s="47" t="s">
        <v>104</v>
      </c>
      <c r="B6" s="44"/>
      <c r="C6" s="44"/>
      <c r="D6" s="38"/>
      <c r="E6" s="38"/>
      <c r="F6" s="38"/>
      <c r="G6" s="38"/>
      <c r="H6" s="38">
        <v>2023</v>
      </c>
      <c r="I6" s="38">
        <v>2024</v>
      </c>
      <c r="J6" s="38">
        <v>2025</v>
      </c>
      <c r="K6" s="38">
        <v>2026</v>
      </c>
      <c r="L6" s="38">
        <v>2027</v>
      </c>
      <c r="M6" s="38">
        <v>2028</v>
      </c>
      <c r="N6" s="38">
        <v>2029</v>
      </c>
      <c r="O6" s="38">
        <v>2030</v>
      </c>
      <c r="P6" s="38"/>
      <c r="Q6" s="38"/>
      <c r="R6" s="38"/>
      <c r="S6" s="41"/>
      <c r="T6" s="35"/>
    </row>
    <row r="7" spans="1:20" ht="32.25" customHeight="1" x14ac:dyDescent="0.2">
      <c r="A7" s="48">
        <v>7</v>
      </c>
      <c r="B7" s="49"/>
      <c r="C7" s="50"/>
      <c r="D7" s="50"/>
      <c r="E7" s="50"/>
      <c r="F7" s="50"/>
      <c r="G7" s="50"/>
      <c r="H7" s="51" t="s">
        <v>105</v>
      </c>
      <c r="I7" s="51" t="s">
        <v>106</v>
      </c>
      <c r="J7" s="51" t="s">
        <v>107</v>
      </c>
      <c r="K7" s="51" t="s">
        <v>108</v>
      </c>
      <c r="L7" s="51" t="s">
        <v>109</v>
      </c>
      <c r="M7" s="51" t="s">
        <v>110</v>
      </c>
      <c r="N7" s="51" t="s">
        <v>111</v>
      </c>
      <c r="O7" s="51" t="s">
        <v>112</v>
      </c>
      <c r="P7" s="51" t="s">
        <v>113</v>
      </c>
      <c r="Q7" s="51" t="s">
        <v>114</v>
      </c>
      <c r="R7" s="51" t="s">
        <v>115</v>
      </c>
      <c r="S7" s="52"/>
      <c r="T7" s="35"/>
    </row>
    <row r="8" spans="1:20" ht="18.75" customHeight="1" x14ac:dyDescent="0.2">
      <c r="A8" s="48">
        <v>8</v>
      </c>
      <c r="B8" s="49"/>
      <c r="C8" s="53"/>
      <c r="D8" s="50"/>
      <c r="E8" s="50"/>
      <c r="F8" s="50"/>
      <c r="G8" s="54" t="str">
        <f>IF(ISNUMBER(#REF!),"for year ended","")</f>
        <v/>
      </c>
      <c r="H8" s="55" t="str">
        <f>IF(ISNUMBER(#REF!),DATE(YEAR(#REF!),MONTH(#REF!),DAY(#REF!))-1,"")</f>
        <v/>
      </c>
      <c r="I8" s="55" t="str">
        <f>IF(ISNUMBER(#REF!),DATE(YEAR(#REF!)+1,MONTH(#REF!),DAY(#REF!))-1,"")</f>
        <v/>
      </c>
      <c r="J8" s="55" t="str">
        <f>IF(ISNUMBER(#REF!),DATE(YEAR(#REF!)+2,MONTH(#REF!),DAY(#REF!))-1,"")</f>
        <v/>
      </c>
      <c r="K8" s="55" t="str">
        <f>IF(ISNUMBER(#REF!),DATE(YEAR(#REF!)+3,MONTH(#REF!),DAY(#REF!))-1,"")</f>
        <v/>
      </c>
      <c r="L8" s="55" t="str">
        <f>IF(ISNUMBER(#REF!),DATE(YEAR(#REF!)+4,MONTH(#REF!),DAY(#REF!))-1,"")</f>
        <v/>
      </c>
      <c r="M8" s="55" t="str">
        <f>IF(ISNUMBER(#REF!),DATE(YEAR(#REF!)+5,MONTH(#REF!),DAY(#REF!))-1,"")</f>
        <v/>
      </c>
      <c r="N8" s="55" t="str">
        <f>IF(ISNUMBER(#REF!),DATE(YEAR(#REF!)+6,MONTH(#REF!),DAY(#REF!))-1,"")</f>
        <v/>
      </c>
      <c r="O8" s="55" t="str">
        <f>IF(ISNUMBER(#REF!),DATE(YEAR(#REF!)+7,MONTH(#REF!),DAY(#REF!))-1,"")</f>
        <v/>
      </c>
      <c r="P8" s="55" t="str">
        <f>IF(ISNUMBER(#REF!),DATE(YEAR(#REF!)+8,MONTH(#REF!),DAY(#REF!))-1,"")</f>
        <v/>
      </c>
      <c r="Q8" s="55" t="str">
        <f>IF(ISNUMBER(#REF!),DATE(YEAR(#REF!)+9,MONTH(#REF!),DAY(#REF!))-1,"")</f>
        <v/>
      </c>
      <c r="R8" s="55" t="str">
        <f>IF(ISNUMBER(#REF!),DATE(YEAR(#REF!)+10,MONTH(#REF!),DAY(#REF!))-1,"")</f>
        <v/>
      </c>
      <c r="S8" s="52"/>
      <c r="T8" s="35"/>
    </row>
    <row r="9" spans="1:20" ht="26.25" customHeight="1" x14ac:dyDescent="0.3">
      <c r="A9" s="48">
        <v>9</v>
      </c>
      <c r="B9" s="49"/>
      <c r="C9" s="56" t="s">
        <v>116</v>
      </c>
      <c r="D9" s="50"/>
      <c r="E9" s="50"/>
      <c r="F9" s="50"/>
      <c r="G9" s="54"/>
      <c r="H9" s="57" t="s">
        <v>117</v>
      </c>
      <c r="I9" s="55"/>
      <c r="J9" s="55"/>
      <c r="K9" s="55"/>
      <c r="L9" s="55"/>
      <c r="M9" s="55"/>
      <c r="N9" s="55"/>
      <c r="O9" s="55"/>
      <c r="P9" s="55"/>
      <c r="Q9" s="55"/>
      <c r="R9" s="58"/>
      <c r="S9" s="52"/>
      <c r="T9" s="35"/>
    </row>
    <row r="10" spans="1:20" ht="15" customHeight="1" x14ac:dyDescent="0.2">
      <c r="A10" s="48">
        <v>10</v>
      </c>
      <c r="B10" s="49"/>
      <c r="C10" s="59"/>
      <c r="D10" s="59"/>
      <c r="E10" s="60"/>
      <c r="F10" s="59" t="s">
        <v>26</v>
      </c>
      <c r="G10" s="60"/>
      <c r="H10" s="61"/>
      <c r="I10" s="61"/>
      <c r="J10" s="61"/>
      <c r="K10" s="61"/>
      <c r="L10" s="61"/>
      <c r="M10" s="61"/>
      <c r="N10" s="61"/>
      <c r="O10" s="61"/>
      <c r="P10" s="61"/>
      <c r="Q10" s="61"/>
      <c r="R10" s="61"/>
      <c r="S10" s="52"/>
      <c r="T10" s="35"/>
    </row>
    <row r="11" spans="1:20" s="63" customFormat="1" ht="15" customHeight="1" x14ac:dyDescent="0.2">
      <c r="A11" s="48">
        <v>11</v>
      </c>
      <c r="B11" s="49"/>
      <c r="C11" s="59"/>
      <c r="D11" s="59"/>
      <c r="E11" s="62"/>
      <c r="F11" s="59" t="s">
        <v>28</v>
      </c>
      <c r="G11" s="62"/>
      <c r="H11" s="61"/>
      <c r="I11" s="61"/>
      <c r="J11" s="61"/>
      <c r="K11" s="61"/>
      <c r="L11" s="61"/>
      <c r="M11" s="61"/>
      <c r="N11" s="61"/>
      <c r="O11" s="61"/>
      <c r="P11" s="61"/>
      <c r="Q11" s="61"/>
      <c r="R11" s="61"/>
      <c r="S11" s="52"/>
      <c r="T11" s="35"/>
    </row>
    <row r="12" spans="1:20" ht="15" customHeight="1" x14ac:dyDescent="0.2">
      <c r="A12" s="48">
        <v>12</v>
      </c>
      <c r="B12" s="49"/>
      <c r="C12" s="59"/>
      <c r="D12" s="59"/>
      <c r="E12" s="62"/>
      <c r="F12" s="59" t="s">
        <v>29</v>
      </c>
      <c r="G12" s="62"/>
      <c r="H12" s="61"/>
      <c r="I12" s="61"/>
      <c r="J12" s="61"/>
      <c r="K12" s="61"/>
      <c r="L12" s="61"/>
      <c r="M12" s="61"/>
      <c r="N12" s="61"/>
      <c r="O12" s="61"/>
      <c r="P12" s="61"/>
      <c r="Q12" s="61"/>
      <c r="R12" s="61"/>
      <c r="S12" s="52"/>
      <c r="T12" s="35"/>
    </row>
    <row r="13" spans="1:20" ht="15" customHeight="1" x14ac:dyDescent="0.2">
      <c r="A13" s="48">
        <v>13</v>
      </c>
      <c r="B13" s="49"/>
      <c r="C13" s="59"/>
      <c r="D13" s="59"/>
      <c r="E13" s="62"/>
      <c r="F13" s="59" t="s">
        <v>31</v>
      </c>
      <c r="G13" s="62"/>
      <c r="H13" s="61"/>
      <c r="I13" s="61"/>
      <c r="J13" s="61"/>
      <c r="K13" s="61"/>
      <c r="L13" s="61"/>
      <c r="M13" s="61"/>
      <c r="N13" s="61"/>
      <c r="O13" s="61"/>
      <c r="P13" s="61"/>
      <c r="Q13" s="61"/>
      <c r="R13" s="61"/>
      <c r="S13" s="52"/>
      <c r="T13" s="35"/>
    </row>
    <row r="14" spans="1:20" s="46" customFormat="1" ht="15" customHeight="1" x14ac:dyDescent="0.2">
      <c r="A14" s="48">
        <v>14</v>
      </c>
      <c r="B14" s="49"/>
      <c r="C14" s="59"/>
      <c r="D14" s="59"/>
      <c r="E14" s="62"/>
      <c r="F14" s="59" t="s">
        <v>118</v>
      </c>
      <c r="G14" s="62"/>
      <c r="H14" s="60"/>
      <c r="I14" s="60"/>
      <c r="J14" s="50"/>
      <c r="K14" s="50"/>
      <c r="L14" s="50"/>
      <c r="M14" s="60"/>
      <c r="N14" s="50"/>
      <c r="O14" s="60"/>
      <c r="P14" s="60"/>
      <c r="Q14" s="50"/>
      <c r="R14" s="50"/>
      <c r="S14" s="52"/>
      <c r="T14" s="35"/>
    </row>
    <row r="15" spans="1:20" ht="15" customHeight="1" x14ac:dyDescent="0.2">
      <c r="A15" s="48">
        <v>15</v>
      </c>
      <c r="B15" s="49"/>
      <c r="C15" s="59"/>
      <c r="D15" s="59"/>
      <c r="E15" s="62"/>
      <c r="F15" s="64" t="s">
        <v>32</v>
      </c>
      <c r="G15" s="62"/>
      <c r="H15" s="61"/>
      <c r="I15" s="61"/>
      <c r="J15" s="61"/>
      <c r="K15" s="61"/>
      <c r="L15" s="61"/>
      <c r="M15" s="61"/>
      <c r="N15" s="61"/>
      <c r="O15" s="61"/>
      <c r="P15" s="61"/>
      <c r="Q15" s="61"/>
      <c r="R15" s="61"/>
      <c r="S15" s="52"/>
      <c r="T15" s="35"/>
    </row>
    <row r="16" spans="1:20" ht="15" customHeight="1" x14ac:dyDescent="0.2">
      <c r="A16" s="48">
        <v>16</v>
      </c>
      <c r="B16" s="49"/>
      <c r="C16" s="59"/>
      <c r="D16" s="59"/>
      <c r="E16" s="62"/>
      <c r="F16" s="64" t="s">
        <v>33</v>
      </c>
      <c r="G16" s="62"/>
      <c r="H16" s="61"/>
      <c r="I16" s="61"/>
      <c r="J16" s="61"/>
      <c r="K16" s="61"/>
      <c r="L16" s="61"/>
      <c r="M16" s="61"/>
      <c r="N16" s="61"/>
      <c r="O16" s="61"/>
      <c r="P16" s="61"/>
      <c r="Q16" s="61"/>
      <c r="R16" s="61"/>
      <c r="S16" s="52"/>
      <c r="T16" s="35"/>
    </row>
    <row r="17" spans="1:20" ht="15" customHeight="1" thickBot="1" x14ac:dyDescent="0.25">
      <c r="A17" s="48">
        <v>17</v>
      </c>
      <c r="B17" s="49"/>
      <c r="C17" s="59"/>
      <c r="D17" s="59"/>
      <c r="E17" s="62"/>
      <c r="F17" s="64" t="s">
        <v>34</v>
      </c>
      <c r="G17" s="62"/>
      <c r="H17" s="61"/>
      <c r="I17" s="61"/>
      <c r="J17" s="61"/>
      <c r="K17" s="61"/>
      <c r="L17" s="61"/>
      <c r="M17" s="61"/>
      <c r="N17" s="61"/>
      <c r="O17" s="61"/>
      <c r="P17" s="61"/>
      <c r="Q17" s="61"/>
      <c r="R17" s="61"/>
      <c r="S17" s="52"/>
      <c r="T17" s="35"/>
    </row>
    <row r="18" spans="1:20" ht="15" customHeight="1" thickBot="1" x14ac:dyDescent="0.25">
      <c r="A18" s="48">
        <v>18</v>
      </c>
      <c r="B18" s="49"/>
      <c r="C18" s="59"/>
      <c r="D18" s="59"/>
      <c r="E18" s="65"/>
      <c r="F18" s="65" t="s">
        <v>119</v>
      </c>
      <c r="G18" s="62"/>
      <c r="H18" s="66">
        <f t="shared" ref="H18:R18" si="0">SUM(H15:H17)</f>
        <v>0</v>
      </c>
      <c r="I18" s="66">
        <f t="shared" si="0"/>
        <v>0</v>
      </c>
      <c r="J18" s="66">
        <f t="shared" si="0"/>
        <v>0</v>
      </c>
      <c r="K18" s="66">
        <f t="shared" si="0"/>
        <v>0</v>
      </c>
      <c r="L18" s="66">
        <f t="shared" si="0"/>
        <v>0</v>
      </c>
      <c r="M18" s="66">
        <f t="shared" si="0"/>
        <v>0</v>
      </c>
      <c r="N18" s="67">
        <f t="shared" si="0"/>
        <v>0</v>
      </c>
      <c r="O18" s="66">
        <f t="shared" si="0"/>
        <v>0</v>
      </c>
      <c r="P18" s="66">
        <f t="shared" si="0"/>
        <v>0</v>
      </c>
      <c r="Q18" s="66">
        <f t="shared" si="0"/>
        <v>0</v>
      </c>
      <c r="R18" s="66">
        <f t="shared" si="0"/>
        <v>0</v>
      </c>
      <c r="S18" s="52"/>
      <c r="T18" s="35"/>
    </row>
    <row r="19" spans="1:20" ht="15" customHeight="1" thickBot="1" x14ac:dyDescent="0.25">
      <c r="A19" s="48">
        <v>19</v>
      </c>
      <c r="B19" s="49"/>
      <c r="C19" s="59"/>
      <c r="D19" s="59"/>
      <c r="E19" s="65" t="s">
        <v>120</v>
      </c>
      <c r="F19" s="65"/>
      <c r="G19" s="62"/>
      <c r="H19" s="66">
        <f t="shared" ref="H19:R19" si="1">H10+H11+H12+H13+H18</f>
        <v>0</v>
      </c>
      <c r="I19" s="66">
        <f t="shared" si="1"/>
        <v>0</v>
      </c>
      <c r="J19" s="66">
        <f t="shared" si="1"/>
        <v>0</v>
      </c>
      <c r="K19" s="66">
        <f t="shared" si="1"/>
        <v>0</v>
      </c>
      <c r="L19" s="66">
        <f t="shared" si="1"/>
        <v>0</v>
      </c>
      <c r="M19" s="66">
        <f t="shared" si="1"/>
        <v>0</v>
      </c>
      <c r="N19" s="67">
        <f t="shared" si="1"/>
        <v>0</v>
      </c>
      <c r="O19" s="66">
        <f t="shared" si="1"/>
        <v>0</v>
      </c>
      <c r="P19" s="66">
        <f t="shared" si="1"/>
        <v>0</v>
      </c>
      <c r="Q19" s="66">
        <f t="shared" si="1"/>
        <v>0</v>
      </c>
      <c r="R19" s="66">
        <f t="shared" si="1"/>
        <v>0</v>
      </c>
      <c r="S19" s="52"/>
      <c r="T19" s="35"/>
    </row>
    <row r="20" spans="1:20" ht="15" customHeight="1" thickBot="1" x14ac:dyDescent="0.25">
      <c r="A20" s="48">
        <v>20</v>
      </c>
      <c r="B20" s="49"/>
      <c r="C20" s="59"/>
      <c r="D20" s="59"/>
      <c r="E20" s="68"/>
      <c r="F20" s="59" t="s">
        <v>121</v>
      </c>
      <c r="G20" s="62"/>
      <c r="H20" s="61"/>
      <c r="I20" s="61"/>
      <c r="J20" s="61"/>
      <c r="K20" s="61"/>
      <c r="L20" s="61"/>
      <c r="M20" s="61"/>
      <c r="N20" s="61"/>
      <c r="O20" s="61"/>
      <c r="P20" s="61"/>
      <c r="Q20" s="61"/>
      <c r="R20" s="61"/>
      <c r="S20" s="52"/>
      <c r="T20" s="35"/>
    </row>
    <row r="21" spans="1:20" ht="15" customHeight="1" thickBot="1" x14ac:dyDescent="0.25">
      <c r="A21" s="48">
        <v>21</v>
      </c>
      <c r="B21" s="49"/>
      <c r="C21" s="59"/>
      <c r="D21" s="59"/>
      <c r="E21" s="68" t="s">
        <v>122</v>
      </c>
      <c r="F21" s="59"/>
      <c r="G21" s="50"/>
      <c r="H21" s="66">
        <f>H19+H20</f>
        <v>0</v>
      </c>
      <c r="I21" s="66">
        <f t="shared" ref="I21:R21" si="2">I19+I20</f>
        <v>0</v>
      </c>
      <c r="J21" s="66">
        <f t="shared" si="2"/>
        <v>0</v>
      </c>
      <c r="K21" s="66">
        <f t="shared" si="2"/>
        <v>0</v>
      </c>
      <c r="L21" s="66">
        <f t="shared" si="2"/>
        <v>0</v>
      </c>
      <c r="M21" s="66">
        <f t="shared" si="2"/>
        <v>0</v>
      </c>
      <c r="N21" s="67">
        <f>N19+N20</f>
        <v>0</v>
      </c>
      <c r="O21" s="66">
        <f>O19+O20</f>
        <v>0</v>
      </c>
      <c r="P21" s="66">
        <f t="shared" si="2"/>
        <v>0</v>
      </c>
      <c r="Q21" s="66">
        <f t="shared" si="2"/>
        <v>0</v>
      </c>
      <c r="R21" s="66">
        <f t="shared" si="2"/>
        <v>0</v>
      </c>
      <c r="S21" s="52"/>
      <c r="T21" s="35"/>
    </row>
    <row r="22" spans="1:20" ht="15" customHeight="1" x14ac:dyDescent="0.2">
      <c r="A22" s="48">
        <v>22</v>
      </c>
      <c r="B22" s="49"/>
      <c r="C22" s="59"/>
      <c r="D22" s="59"/>
      <c r="E22" s="68"/>
      <c r="F22" s="59"/>
      <c r="G22" s="50"/>
      <c r="H22" s="69"/>
      <c r="I22" s="69"/>
      <c r="J22" s="69"/>
      <c r="K22" s="69"/>
      <c r="L22" s="69"/>
      <c r="M22" s="69"/>
      <c r="N22" s="69"/>
      <c r="O22" s="69"/>
      <c r="P22" s="69"/>
      <c r="Q22" s="69"/>
      <c r="R22" s="69"/>
      <c r="S22" s="52"/>
      <c r="T22" s="35"/>
    </row>
    <row r="23" spans="1:20" ht="15" customHeight="1" x14ac:dyDescent="0.2">
      <c r="A23" s="48">
        <v>23</v>
      </c>
      <c r="B23" s="49"/>
      <c r="C23" s="59"/>
      <c r="D23" s="70" t="s">
        <v>123</v>
      </c>
      <c r="E23" s="68"/>
      <c r="F23" s="50" t="s">
        <v>124</v>
      </c>
      <c r="G23" s="50"/>
      <c r="H23" s="61"/>
      <c r="I23" s="61"/>
      <c r="J23" s="61"/>
      <c r="K23" s="61"/>
      <c r="L23" s="61"/>
      <c r="M23" s="61"/>
      <c r="N23" s="61"/>
      <c r="O23" s="61"/>
      <c r="P23" s="61"/>
      <c r="Q23" s="61"/>
      <c r="R23" s="61"/>
      <c r="S23" s="52"/>
      <c r="T23" s="35"/>
    </row>
    <row r="24" spans="1:20" s="46" customFormat="1" ht="15" customHeight="1" x14ac:dyDescent="0.2">
      <c r="A24" s="48">
        <v>24</v>
      </c>
      <c r="B24" s="49"/>
      <c r="C24" s="59"/>
      <c r="D24" s="70" t="s">
        <v>125</v>
      </c>
      <c r="E24" s="68"/>
      <c r="F24" s="59" t="s">
        <v>126</v>
      </c>
      <c r="G24" s="50"/>
      <c r="H24" s="61"/>
      <c r="I24" s="61"/>
      <c r="J24" s="61"/>
      <c r="K24" s="61"/>
      <c r="L24" s="61"/>
      <c r="M24" s="61"/>
      <c r="N24" s="61"/>
      <c r="O24" s="61"/>
      <c r="P24" s="61"/>
      <c r="Q24" s="61"/>
      <c r="R24" s="61"/>
      <c r="S24" s="52"/>
      <c r="T24" s="35"/>
    </row>
    <row r="25" spans="1:20" s="46" customFormat="1" ht="15" customHeight="1" x14ac:dyDescent="0.2">
      <c r="A25" s="48">
        <v>25</v>
      </c>
      <c r="B25" s="49"/>
      <c r="C25" s="59"/>
      <c r="D25" s="70" t="s">
        <v>123</v>
      </c>
      <c r="E25" s="68"/>
      <c r="F25" s="59" t="s">
        <v>127</v>
      </c>
      <c r="G25" s="50"/>
      <c r="H25" s="61"/>
      <c r="I25" s="61"/>
      <c r="J25" s="61"/>
      <c r="K25" s="61"/>
      <c r="L25" s="61"/>
      <c r="M25" s="61"/>
      <c r="N25" s="61"/>
      <c r="O25" s="61"/>
      <c r="P25" s="61"/>
      <c r="Q25" s="61"/>
      <c r="R25" s="61"/>
      <c r="S25" s="52"/>
      <c r="T25" s="35"/>
    </row>
    <row r="26" spans="1:20" s="46" customFormat="1" ht="15" customHeight="1" thickBot="1" x14ac:dyDescent="0.25">
      <c r="A26" s="48">
        <v>26</v>
      </c>
      <c r="B26" s="49"/>
      <c r="C26" s="59"/>
      <c r="D26" s="59"/>
      <c r="E26" s="68"/>
      <c r="F26" s="50"/>
      <c r="G26" s="50"/>
      <c r="H26" s="50"/>
      <c r="I26" s="50"/>
      <c r="J26" s="50"/>
      <c r="K26" s="50"/>
      <c r="L26" s="50"/>
      <c r="M26" s="50"/>
      <c r="N26" s="50"/>
      <c r="O26" s="50"/>
      <c r="P26" s="50"/>
      <c r="Q26" s="50"/>
      <c r="R26" s="50"/>
      <c r="S26" s="52"/>
      <c r="T26" s="35"/>
    </row>
    <row r="27" spans="1:20" s="46" customFormat="1" ht="15" customHeight="1" thickBot="1" x14ac:dyDescent="0.25">
      <c r="A27" s="48">
        <v>27</v>
      </c>
      <c r="B27" s="49"/>
      <c r="C27" s="59"/>
      <c r="D27" s="59"/>
      <c r="E27" s="68" t="s">
        <v>128</v>
      </c>
      <c r="F27" s="50"/>
      <c r="G27" s="50"/>
      <c r="H27" s="66">
        <f>H21+H23-H24+H25</f>
        <v>0</v>
      </c>
      <c r="I27" s="66">
        <f t="shared" ref="I27:R27" si="3">I21+I23-I24+I25</f>
        <v>0</v>
      </c>
      <c r="J27" s="66">
        <f t="shared" si="3"/>
        <v>0</v>
      </c>
      <c r="K27" s="66">
        <f t="shared" si="3"/>
        <v>0</v>
      </c>
      <c r="L27" s="66">
        <f t="shared" si="3"/>
        <v>0</v>
      </c>
      <c r="M27" s="66">
        <f t="shared" si="3"/>
        <v>0</v>
      </c>
      <c r="N27" s="67">
        <f t="shared" si="3"/>
        <v>0</v>
      </c>
      <c r="O27" s="66">
        <f t="shared" si="3"/>
        <v>0</v>
      </c>
      <c r="P27" s="66">
        <f t="shared" si="3"/>
        <v>0</v>
      </c>
      <c r="Q27" s="66">
        <f t="shared" si="3"/>
        <v>0</v>
      </c>
      <c r="R27" s="66">
        <f t="shared" si="3"/>
        <v>0</v>
      </c>
      <c r="S27" s="52"/>
      <c r="T27" s="35"/>
    </row>
    <row r="28" spans="1:20" ht="15" customHeight="1" x14ac:dyDescent="0.2">
      <c r="A28" s="48">
        <v>28</v>
      </c>
      <c r="B28" s="49"/>
      <c r="C28" s="59"/>
      <c r="D28" s="59"/>
      <c r="E28" s="68"/>
      <c r="F28" s="50"/>
      <c r="G28" s="50"/>
      <c r="H28" s="50"/>
      <c r="I28" s="50"/>
      <c r="J28" s="50"/>
      <c r="K28" s="50"/>
      <c r="L28" s="50"/>
      <c r="M28" s="50"/>
      <c r="N28" s="50"/>
      <c r="O28" s="50"/>
      <c r="P28" s="50"/>
      <c r="Q28" s="50"/>
      <c r="R28" s="50"/>
      <c r="S28" s="52"/>
      <c r="T28" s="35"/>
    </row>
    <row r="29" spans="1:20" ht="15" customHeight="1" x14ac:dyDescent="0.2">
      <c r="A29" s="48">
        <v>29</v>
      </c>
      <c r="B29" s="49"/>
      <c r="C29" s="59"/>
      <c r="D29" s="59"/>
      <c r="E29" s="68"/>
      <c r="F29" s="59" t="s">
        <v>129</v>
      </c>
      <c r="G29" s="50"/>
      <c r="H29" s="61"/>
      <c r="I29" s="61"/>
      <c r="J29" s="61"/>
      <c r="K29" s="61"/>
      <c r="L29" s="61"/>
      <c r="M29" s="61"/>
      <c r="N29" s="61"/>
      <c r="O29" s="61"/>
      <c r="P29" s="61"/>
      <c r="Q29" s="61"/>
      <c r="R29" s="61"/>
      <c r="S29" s="52"/>
      <c r="T29" s="35"/>
    </row>
    <row r="30" spans="1:20" s="46" customFormat="1" ht="32.25" customHeight="1" x14ac:dyDescent="0.2">
      <c r="A30" s="48">
        <v>30</v>
      </c>
      <c r="B30" s="49"/>
      <c r="C30" s="59"/>
      <c r="D30" s="59"/>
      <c r="E30" s="62"/>
      <c r="F30" s="62"/>
      <c r="G30" s="62"/>
      <c r="H30" s="51" t="s">
        <v>105</v>
      </c>
      <c r="I30" s="51" t="s">
        <v>106</v>
      </c>
      <c r="J30" s="51" t="s">
        <v>107</v>
      </c>
      <c r="K30" s="51" t="s">
        <v>108</v>
      </c>
      <c r="L30" s="51" t="s">
        <v>109</v>
      </c>
      <c r="M30" s="51" t="s">
        <v>110</v>
      </c>
      <c r="N30" s="71" t="s">
        <v>111</v>
      </c>
      <c r="O30" s="51" t="s">
        <v>112</v>
      </c>
      <c r="P30" s="51" t="s">
        <v>113</v>
      </c>
      <c r="Q30" s="51" t="s">
        <v>114</v>
      </c>
      <c r="R30" s="51" t="s">
        <v>115</v>
      </c>
      <c r="S30" s="52"/>
      <c r="T30" s="35"/>
    </row>
    <row r="31" spans="1:20" s="46" customFormat="1" ht="15.75" customHeight="1" x14ac:dyDescent="0.2">
      <c r="A31" s="48">
        <v>31</v>
      </c>
      <c r="B31" s="49"/>
      <c r="C31" s="59"/>
      <c r="D31" s="59"/>
      <c r="E31" s="62"/>
      <c r="F31" s="62"/>
      <c r="G31" s="54" t="str">
        <f>IF(ISNUMBER(#REF!),"for year ended","")</f>
        <v/>
      </c>
      <c r="H31" s="55" t="str">
        <f>IF(ISNUMBER(#REF!),DATE(YEAR(#REF!),MONTH(#REF!),DAY(#REF!))-1,"")</f>
        <v/>
      </c>
      <c r="I31" s="55" t="str">
        <f>IF(ISNUMBER(#REF!),DATE(YEAR(#REF!)+1,MONTH(#REF!),DAY(#REF!))-1,"")</f>
        <v/>
      </c>
      <c r="J31" s="55" t="str">
        <f>IF(ISNUMBER(#REF!),DATE(YEAR(#REF!)+2,MONTH(#REF!),DAY(#REF!))-1,"")</f>
        <v/>
      </c>
      <c r="K31" s="55" t="str">
        <f>IF(ISNUMBER(#REF!),DATE(YEAR(#REF!)+3,MONTH(#REF!),DAY(#REF!))-1,"")</f>
        <v/>
      </c>
      <c r="L31" s="55" t="str">
        <f>IF(ISNUMBER(#REF!),DATE(YEAR(#REF!)+4,MONTH(#REF!),DAY(#REF!))-1,"")</f>
        <v/>
      </c>
      <c r="M31" s="55" t="str">
        <f>IF(ISNUMBER(#REF!),DATE(YEAR(#REF!)+5,MONTH(#REF!),DAY(#REF!))-1,"")</f>
        <v/>
      </c>
      <c r="N31" s="55" t="str">
        <f>IF(ISNUMBER(#REF!),DATE(YEAR(#REF!)+6,MONTH(#REF!),DAY(#REF!))-1,"")</f>
        <v/>
      </c>
      <c r="O31" s="55" t="str">
        <f>IF(ISNUMBER(#REF!),DATE(YEAR(#REF!)+7,MONTH(#REF!),DAY(#REF!))-1,"")</f>
        <v/>
      </c>
      <c r="P31" s="55" t="str">
        <f>IF(ISNUMBER(#REF!),DATE(YEAR(#REF!)+8,MONTH(#REF!),DAY(#REF!))-1,"")</f>
        <v/>
      </c>
      <c r="Q31" s="55" t="str">
        <f>IF(ISNUMBER(#REF!),DATE(YEAR(#REF!)+9,MONTH(#REF!),DAY(#REF!))-1,"")</f>
        <v/>
      </c>
      <c r="R31" s="55" t="str">
        <f>IF(ISNUMBER(#REF!),DATE(YEAR(#REF!)+10,MONTH(#REF!),DAY(#REF!))-1,"")</f>
        <v/>
      </c>
      <c r="S31" s="52"/>
      <c r="T31" s="35"/>
    </row>
    <row r="32" spans="1:20" ht="25.5" customHeight="1" x14ac:dyDescent="0.2">
      <c r="A32" s="48">
        <v>32</v>
      </c>
      <c r="B32" s="49"/>
      <c r="C32" s="59"/>
      <c r="D32" s="72"/>
      <c r="E32" s="50"/>
      <c r="F32" s="50"/>
      <c r="G32" s="54"/>
      <c r="H32" s="57" t="s">
        <v>130</v>
      </c>
      <c r="I32" s="50"/>
      <c r="J32" s="50"/>
      <c r="K32" s="50"/>
      <c r="L32" s="50"/>
      <c r="M32" s="50"/>
      <c r="N32" s="50"/>
      <c r="O32" s="50"/>
      <c r="P32" s="50"/>
      <c r="Q32" s="50"/>
      <c r="R32" s="73"/>
      <c r="S32" s="52"/>
      <c r="T32" s="35"/>
    </row>
    <row r="33" spans="1:20" ht="15" customHeight="1" x14ac:dyDescent="0.2">
      <c r="A33" s="48">
        <v>33</v>
      </c>
      <c r="B33" s="49"/>
      <c r="C33" s="59"/>
      <c r="D33" s="59"/>
      <c r="E33" s="60"/>
      <c r="F33" s="59" t="s">
        <v>131</v>
      </c>
      <c r="G33" s="60"/>
      <c r="H33" s="74">
        <f t="shared" ref="H33:M33" si="4">H82</f>
        <v>0</v>
      </c>
      <c r="I33" s="74">
        <f t="shared" si="4"/>
        <v>0</v>
      </c>
      <c r="J33" s="74">
        <f t="shared" si="4"/>
        <v>0</v>
      </c>
      <c r="K33" s="74">
        <f t="shared" si="4"/>
        <v>0</v>
      </c>
      <c r="L33" s="74">
        <f t="shared" si="4"/>
        <v>0</v>
      </c>
      <c r="M33" s="74">
        <f t="shared" si="4"/>
        <v>0</v>
      </c>
      <c r="N33" s="61"/>
      <c r="O33" s="61"/>
      <c r="P33" s="61"/>
      <c r="Q33" s="61"/>
      <c r="R33" s="61"/>
      <c r="S33" s="52"/>
      <c r="T33" s="35" t="s">
        <v>132</v>
      </c>
    </row>
    <row r="34" spans="1:20" s="63" customFormat="1" ht="15" customHeight="1" x14ac:dyDescent="0.2">
      <c r="A34" s="48">
        <v>34</v>
      </c>
      <c r="B34" s="49"/>
      <c r="C34" s="59"/>
      <c r="D34" s="59"/>
      <c r="E34" s="62"/>
      <c r="F34" s="59" t="s">
        <v>133</v>
      </c>
      <c r="G34" s="62"/>
      <c r="H34" s="74">
        <f t="shared" ref="H34:M34" si="5">H93</f>
        <v>0</v>
      </c>
      <c r="I34" s="74">
        <f t="shared" si="5"/>
        <v>0</v>
      </c>
      <c r="J34" s="74">
        <f t="shared" si="5"/>
        <v>0</v>
      </c>
      <c r="K34" s="74">
        <f t="shared" si="5"/>
        <v>0</v>
      </c>
      <c r="L34" s="74">
        <f t="shared" si="5"/>
        <v>0</v>
      </c>
      <c r="M34" s="74">
        <f t="shared" si="5"/>
        <v>0</v>
      </c>
      <c r="N34" s="61"/>
      <c r="O34" s="61"/>
      <c r="P34" s="61"/>
      <c r="Q34" s="61"/>
      <c r="R34" s="61"/>
      <c r="S34" s="52"/>
      <c r="T34" s="35" t="s">
        <v>134</v>
      </c>
    </row>
    <row r="35" spans="1:20" ht="15" customHeight="1" x14ac:dyDescent="0.2">
      <c r="A35" s="48">
        <v>35</v>
      </c>
      <c r="B35" s="49"/>
      <c r="C35" s="59"/>
      <c r="D35" s="59"/>
      <c r="E35" s="62"/>
      <c r="F35" s="59" t="s">
        <v>135</v>
      </c>
      <c r="G35" s="62"/>
      <c r="H35" s="74">
        <f t="shared" ref="H35:M35" si="6">H107</f>
        <v>0</v>
      </c>
      <c r="I35" s="74">
        <f t="shared" si="6"/>
        <v>0</v>
      </c>
      <c r="J35" s="74">
        <f t="shared" si="6"/>
        <v>0</v>
      </c>
      <c r="K35" s="74">
        <f t="shared" si="6"/>
        <v>0</v>
      </c>
      <c r="L35" s="74">
        <f t="shared" si="6"/>
        <v>0</v>
      </c>
      <c r="M35" s="74">
        <f t="shared" si="6"/>
        <v>0</v>
      </c>
      <c r="N35" s="61"/>
      <c r="O35" s="61"/>
      <c r="P35" s="61"/>
      <c r="Q35" s="61"/>
      <c r="R35" s="61"/>
      <c r="S35" s="52"/>
      <c r="T35" s="35" t="s">
        <v>136</v>
      </c>
    </row>
    <row r="36" spans="1:20" ht="15" customHeight="1" x14ac:dyDescent="0.2">
      <c r="A36" s="48">
        <v>36</v>
      </c>
      <c r="B36" s="49"/>
      <c r="C36" s="59"/>
      <c r="D36" s="59"/>
      <c r="E36" s="62"/>
      <c r="F36" s="59" t="s">
        <v>137</v>
      </c>
      <c r="G36" s="62"/>
      <c r="H36" s="74">
        <f t="shared" ref="H36:M36" si="7">H122</f>
        <v>0</v>
      </c>
      <c r="I36" s="74">
        <f t="shared" si="7"/>
        <v>0</v>
      </c>
      <c r="J36" s="74">
        <f t="shared" si="7"/>
        <v>0</v>
      </c>
      <c r="K36" s="74">
        <f t="shared" si="7"/>
        <v>0</v>
      </c>
      <c r="L36" s="74">
        <f t="shared" si="7"/>
        <v>0</v>
      </c>
      <c r="M36" s="74">
        <f t="shared" si="7"/>
        <v>0</v>
      </c>
      <c r="N36" s="61"/>
      <c r="O36" s="61"/>
      <c r="P36" s="61"/>
      <c r="Q36" s="61"/>
      <c r="R36" s="61"/>
      <c r="S36" s="52"/>
      <c r="T36" s="35" t="s">
        <v>138</v>
      </c>
    </row>
    <row r="37" spans="1:20" s="46" customFormat="1" ht="15" customHeight="1" x14ac:dyDescent="0.2">
      <c r="A37" s="48">
        <v>37</v>
      </c>
      <c r="B37" s="49"/>
      <c r="C37" s="59"/>
      <c r="D37" s="59"/>
      <c r="E37" s="62"/>
      <c r="F37" s="59" t="s">
        <v>118</v>
      </c>
      <c r="G37" s="62"/>
      <c r="H37" s="60"/>
      <c r="I37" s="60"/>
      <c r="J37" s="50"/>
      <c r="K37" s="50"/>
      <c r="L37" s="50"/>
      <c r="M37" s="60"/>
      <c r="N37" s="50"/>
      <c r="O37" s="60"/>
      <c r="P37" s="60"/>
      <c r="Q37" s="50"/>
      <c r="R37" s="50"/>
      <c r="S37" s="52"/>
      <c r="T37" s="35"/>
    </row>
    <row r="38" spans="1:20" ht="15" customHeight="1" x14ac:dyDescent="0.2">
      <c r="A38" s="48">
        <v>38</v>
      </c>
      <c r="B38" s="49"/>
      <c r="C38" s="59"/>
      <c r="D38" s="59"/>
      <c r="E38" s="62"/>
      <c r="F38" s="64" t="s">
        <v>32</v>
      </c>
      <c r="G38" s="62"/>
      <c r="H38" s="74">
        <f t="shared" ref="H38:M38" si="8">H137</f>
        <v>0</v>
      </c>
      <c r="I38" s="74">
        <f t="shared" si="8"/>
        <v>0</v>
      </c>
      <c r="J38" s="74">
        <f t="shared" si="8"/>
        <v>0</v>
      </c>
      <c r="K38" s="74">
        <f t="shared" si="8"/>
        <v>0</v>
      </c>
      <c r="L38" s="74">
        <f t="shared" si="8"/>
        <v>0</v>
      </c>
      <c r="M38" s="74">
        <f t="shared" si="8"/>
        <v>0</v>
      </c>
      <c r="N38" s="61"/>
      <c r="O38" s="61"/>
      <c r="P38" s="61"/>
      <c r="Q38" s="61"/>
      <c r="R38" s="61"/>
      <c r="S38" s="52"/>
      <c r="T38" s="35" t="s">
        <v>139</v>
      </c>
    </row>
    <row r="39" spans="1:20" ht="15" customHeight="1" x14ac:dyDescent="0.2">
      <c r="A39" s="48">
        <v>39</v>
      </c>
      <c r="B39" s="49"/>
      <c r="C39" s="59"/>
      <c r="D39" s="59"/>
      <c r="E39" s="62"/>
      <c r="F39" s="64" t="s">
        <v>33</v>
      </c>
      <c r="G39" s="62"/>
      <c r="H39" s="74">
        <f t="shared" ref="H39:M39" si="9">H152</f>
        <v>0</v>
      </c>
      <c r="I39" s="74">
        <f t="shared" si="9"/>
        <v>0</v>
      </c>
      <c r="J39" s="74">
        <f t="shared" si="9"/>
        <v>0</v>
      </c>
      <c r="K39" s="74">
        <f t="shared" si="9"/>
        <v>0</v>
      </c>
      <c r="L39" s="74">
        <f t="shared" si="9"/>
        <v>0</v>
      </c>
      <c r="M39" s="74">
        <f t="shared" si="9"/>
        <v>0</v>
      </c>
      <c r="N39" s="61"/>
      <c r="O39" s="61"/>
      <c r="P39" s="61"/>
      <c r="Q39" s="61"/>
      <c r="R39" s="61"/>
      <c r="S39" s="52"/>
      <c r="T39" s="35" t="s">
        <v>140</v>
      </c>
    </row>
    <row r="40" spans="1:20" ht="15" customHeight="1" thickBot="1" x14ac:dyDescent="0.25">
      <c r="A40" s="48">
        <v>40</v>
      </c>
      <c r="B40" s="49"/>
      <c r="C40" s="59"/>
      <c r="D40" s="59"/>
      <c r="E40" s="62"/>
      <c r="F40" s="64" t="s">
        <v>34</v>
      </c>
      <c r="G40" s="62"/>
      <c r="H40" s="74">
        <f t="shared" ref="H40:M40" si="10">H166</f>
        <v>0</v>
      </c>
      <c r="I40" s="74">
        <f t="shared" si="10"/>
        <v>0</v>
      </c>
      <c r="J40" s="74">
        <f t="shared" si="10"/>
        <v>0</v>
      </c>
      <c r="K40" s="74">
        <f t="shared" si="10"/>
        <v>0</v>
      </c>
      <c r="L40" s="74">
        <f t="shared" si="10"/>
        <v>0</v>
      </c>
      <c r="M40" s="74">
        <f t="shared" si="10"/>
        <v>0</v>
      </c>
      <c r="N40" s="61"/>
      <c r="O40" s="61"/>
      <c r="P40" s="61"/>
      <c r="Q40" s="61"/>
      <c r="R40" s="61"/>
      <c r="S40" s="52"/>
      <c r="T40" s="35" t="s">
        <v>141</v>
      </c>
    </row>
    <row r="41" spans="1:20" ht="15" customHeight="1" thickBot="1" x14ac:dyDescent="0.25">
      <c r="A41" s="48">
        <v>41</v>
      </c>
      <c r="B41" s="49"/>
      <c r="C41" s="59"/>
      <c r="D41" s="59"/>
      <c r="E41" s="65"/>
      <c r="F41" s="65" t="s">
        <v>119</v>
      </c>
      <c r="G41" s="62"/>
      <c r="H41" s="66">
        <f>SUM(H38:H40)</f>
        <v>0</v>
      </c>
      <c r="I41" s="66">
        <f t="shared" ref="I41:R41" si="11">SUM(I38:I40)</f>
        <v>0</v>
      </c>
      <c r="J41" s="66">
        <f t="shared" si="11"/>
        <v>0</v>
      </c>
      <c r="K41" s="66">
        <f t="shared" si="11"/>
        <v>0</v>
      </c>
      <c r="L41" s="66">
        <f t="shared" si="11"/>
        <v>0</v>
      </c>
      <c r="M41" s="66">
        <f t="shared" si="11"/>
        <v>0</v>
      </c>
      <c r="N41" s="67">
        <f t="shared" si="11"/>
        <v>0</v>
      </c>
      <c r="O41" s="66">
        <f t="shared" si="11"/>
        <v>0</v>
      </c>
      <c r="P41" s="66">
        <f t="shared" si="11"/>
        <v>0</v>
      </c>
      <c r="Q41" s="66">
        <f t="shared" si="11"/>
        <v>0</v>
      </c>
      <c r="R41" s="66">
        <f t="shared" si="11"/>
        <v>0</v>
      </c>
      <c r="S41" s="52"/>
      <c r="T41" s="35"/>
    </row>
    <row r="42" spans="1:20" ht="15" customHeight="1" thickBot="1" x14ac:dyDescent="0.25">
      <c r="A42" s="48">
        <v>42</v>
      </c>
      <c r="B42" s="49"/>
      <c r="C42" s="59"/>
      <c r="D42" s="59"/>
      <c r="E42" s="65" t="s">
        <v>120</v>
      </c>
      <c r="F42" s="65"/>
      <c r="G42" s="62"/>
      <c r="H42" s="66">
        <f>H33+H34+H35+H36+H41</f>
        <v>0</v>
      </c>
      <c r="I42" s="66">
        <f t="shared" ref="I42:R42" si="12">I33+I34+I35+I36+I41</f>
        <v>0</v>
      </c>
      <c r="J42" s="66">
        <f t="shared" si="12"/>
        <v>0</v>
      </c>
      <c r="K42" s="66">
        <f t="shared" si="12"/>
        <v>0</v>
      </c>
      <c r="L42" s="66">
        <f t="shared" si="12"/>
        <v>0</v>
      </c>
      <c r="M42" s="66">
        <f t="shared" si="12"/>
        <v>0</v>
      </c>
      <c r="N42" s="67">
        <f t="shared" si="12"/>
        <v>0</v>
      </c>
      <c r="O42" s="66">
        <f t="shared" si="12"/>
        <v>0</v>
      </c>
      <c r="P42" s="66">
        <f t="shared" si="12"/>
        <v>0</v>
      </c>
      <c r="Q42" s="66">
        <f t="shared" si="12"/>
        <v>0</v>
      </c>
      <c r="R42" s="66">
        <f t="shared" si="12"/>
        <v>0</v>
      </c>
      <c r="S42" s="52"/>
      <c r="T42" s="35"/>
    </row>
    <row r="43" spans="1:20" ht="15" customHeight="1" thickBot="1" x14ac:dyDescent="0.25">
      <c r="A43" s="48">
        <v>43</v>
      </c>
      <c r="B43" s="49"/>
      <c r="C43" s="59"/>
      <c r="D43" s="59"/>
      <c r="E43" s="68"/>
      <c r="F43" s="59" t="s">
        <v>121</v>
      </c>
      <c r="G43" s="62"/>
      <c r="H43" s="74">
        <f t="shared" ref="H43:M43" si="13">H194</f>
        <v>0</v>
      </c>
      <c r="I43" s="74">
        <f t="shared" si="13"/>
        <v>0</v>
      </c>
      <c r="J43" s="74">
        <f t="shared" si="13"/>
        <v>0</v>
      </c>
      <c r="K43" s="74">
        <f t="shared" si="13"/>
        <v>0</v>
      </c>
      <c r="L43" s="74">
        <f t="shared" si="13"/>
        <v>0</v>
      </c>
      <c r="M43" s="74">
        <f t="shared" si="13"/>
        <v>0</v>
      </c>
      <c r="N43" s="61"/>
      <c r="O43" s="61"/>
      <c r="P43" s="61"/>
      <c r="Q43" s="61"/>
      <c r="R43" s="61"/>
      <c r="S43" s="52"/>
      <c r="T43" s="35" t="s">
        <v>142</v>
      </c>
    </row>
    <row r="44" spans="1:20" ht="15" customHeight="1" thickBot="1" x14ac:dyDescent="0.25">
      <c r="A44" s="48">
        <v>44</v>
      </c>
      <c r="B44" s="49"/>
      <c r="C44" s="59"/>
      <c r="D44" s="59"/>
      <c r="E44" s="68" t="s">
        <v>122</v>
      </c>
      <c r="F44" s="59"/>
      <c r="G44" s="50"/>
      <c r="H44" s="66">
        <f>H42+H43</f>
        <v>0</v>
      </c>
      <c r="I44" s="66">
        <f t="shared" ref="I44:R44" si="14">I42+I43</f>
        <v>0</v>
      </c>
      <c r="J44" s="66">
        <f t="shared" si="14"/>
        <v>0</v>
      </c>
      <c r="K44" s="66">
        <f t="shared" si="14"/>
        <v>0</v>
      </c>
      <c r="L44" s="66">
        <f t="shared" si="14"/>
        <v>0</v>
      </c>
      <c r="M44" s="66">
        <f t="shared" si="14"/>
        <v>0</v>
      </c>
      <c r="N44" s="67">
        <f t="shared" si="14"/>
        <v>0</v>
      </c>
      <c r="O44" s="66">
        <f t="shared" si="14"/>
        <v>0</v>
      </c>
      <c r="P44" s="66">
        <f t="shared" si="14"/>
        <v>0</v>
      </c>
      <c r="Q44" s="66">
        <f t="shared" si="14"/>
        <v>0</v>
      </c>
      <c r="R44" s="66">
        <f t="shared" si="14"/>
        <v>0</v>
      </c>
      <c r="S44" s="52"/>
      <c r="T44" s="35"/>
    </row>
    <row r="45" spans="1:20" s="46" customFormat="1" ht="15" customHeight="1" x14ac:dyDescent="0.2">
      <c r="A45" s="48">
        <v>45</v>
      </c>
      <c r="B45" s="49"/>
      <c r="C45" s="59"/>
      <c r="D45" s="72"/>
      <c r="E45" s="72"/>
      <c r="F45" s="59"/>
      <c r="G45" s="62"/>
      <c r="H45" s="60"/>
      <c r="I45" s="60"/>
      <c r="J45" s="50"/>
      <c r="K45" s="50"/>
      <c r="L45" s="50"/>
      <c r="M45" s="60"/>
      <c r="N45" s="50"/>
      <c r="O45" s="60"/>
      <c r="P45" s="60"/>
      <c r="Q45" s="50"/>
      <c r="R45" s="50"/>
      <c r="S45" s="52"/>
      <c r="T45" s="35"/>
    </row>
    <row r="46" spans="1:20" ht="15" customHeight="1" x14ac:dyDescent="0.25">
      <c r="A46" s="48">
        <v>46</v>
      </c>
      <c r="B46" s="49"/>
      <c r="C46" s="75"/>
      <c r="D46" s="76" t="s">
        <v>143</v>
      </c>
      <c r="E46" s="68"/>
      <c r="F46" s="75"/>
      <c r="G46" s="50"/>
      <c r="H46" s="50"/>
      <c r="I46" s="50"/>
      <c r="J46" s="50"/>
      <c r="K46" s="50"/>
      <c r="L46" s="50"/>
      <c r="M46" s="50"/>
      <c r="N46" s="50"/>
      <c r="O46" s="50"/>
      <c r="P46" s="50"/>
      <c r="Q46" s="50"/>
      <c r="R46" s="50"/>
      <c r="S46" s="52"/>
      <c r="T46" s="35"/>
    </row>
    <row r="47" spans="1:20" x14ac:dyDescent="0.2">
      <c r="A47" s="48"/>
      <c r="B47" s="49"/>
      <c r="C47" s="75"/>
      <c r="D47" s="77" t="s">
        <v>144</v>
      </c>
      <c r="E47" s="68"/>
      <c r="F47" s="75"/>
      <c r="G47" s="50"/>
      <c r="H47" s="50"/>
      <c r="I47" s="50"/>
      <c r="J47" s="50"/>
      <c r="K47" s="50"/>
      <c r="L47" s="50"/>
      <c r="M47" s="50"/>
      <c r="N47" s="50"/>
      <c r="O47" s="50"/>
      <c r="P47" s="50"/>
      <c r="Q47" s="50"/>
      <c r="R47" s="50"/>
      <c r="S47" s="52"/>
      <c r="T47" s="35"/>
    </row>
    <row r="48" spans="1:20" ht="15" customHeight="1" x14ac:dyDescent="0.2">
      <c r="A48" s="48">
        <v>47</v>
      </c>
      <c r="B48" s="49"/>
      <c r="C48" s="75"/>
      <c r="D48" s="75"/>
      <c r="E48" s="68"/>
      <c r="F48" s="75" t="s">
        <v>145</v>
      </c>
      <c r="G48" s="50"/>
      <c r="H48" s="61"/>
      <c r="I48" s="61"/>
      <c r="J48" s="61"/>
      <c r="K48" s="61"/>
      <c r="L48" s="61"/>
      <c r="M48" s="61"/>
      <c r="N48" s="61"/>
      <c r="O48" s="61"/>
      <c r="P48" s="61"/>
      <c r="Q48" s="61"/>
      <c r="R48" s="61"/>
      <c r="S48" s="52"/>
      <c r="T48" s="35"/>
    </row>
    <row r="49" spans="1:20" ht="15" customHeight="1" x14ac:dyDescent="0.2">
      <c r="A49" s="48">
        <v>48</v>
      </c>
      <c r="B49" s="49"/>
      <c r="C49" s="59"/>
      <c r="D49" s="59"/>
      <c r="E49" s="68"/>
      <c r="F49" s="59" t="s">
        <v>146</v>
      </c>
      <c r="G49" s="50"/>
      <c r="H49" s="61"/>
      <c r="I49" s="61"/>
      <c r="J49" s="61"/>
      <c r="K49" s="61"/>
      <c r="L49" s="61"/>
      <c r="M49" s="61"/>
      <c r="N49" s="61"/>
      <c r="O49" s="61"/>
      <c r="P49" s="61"/>
      <c r="Q49" s="61"/>
      <c r="R49" s="61"/>
      <c r="S49" s="52"/>
      <c r="T49" s="35"/>
    </row>
    <row r="50" spans="1:20" ht="15" customHeight="1" x14ac:dyDescent="0.2">
      <c r="A50" s="48">
        <v>49</v>
      </c>
      <c r="B50" s="49"/>
      <c r="C50" s="59"/>
      <c r="D50" s="59"/>
      <c r="E50" s="68"/>
      <c r="F50" s="59" t="s">
        <v>147</v>
      </c>
      <c r="G50" s="50"/>
      <c r="H50" s="61"/>
      <c r="I50" s="61"/>
      <c r="J50" s="61"/>
      <c r="K50" s="61"/>
      <c r="L50" s="61"/>
      <c r="M50" s="61"/>
      <c r="N50" s="61"/>
      <c r="O50" s="61"/>
      <c r="P50" s="61"/>
      <c r="Q50" s="61"/>
      <c r="R50" s="61"/>
      <c r="S50" s="52"/>
      <c r="T50" s="35"/>
    </row>
    <row r="51" spans="1:20" ht="14.25" customHeight="1" x14ac:dyDescent="0.2">
      <c r="A51" s="48">
        <v>50</v>
      </c>
      <c r="B51" s="49"/>
      <c r="C51" s="59"/>
      <c r="D51" s="59"/>
      <c r="E51" s="68"/>
      <c r="F51" s="59" t="s">
        <v>148</v>
      </c>
      <c r="G51" s="50"/>
      <c r="H51" s="61"/>
      <c r="I51" s="61"/>
      <c r="J51" s="61"/>
      <c r="K51" s="61"/>
      <c r="L51" s="61"/>
      <c r="M51" s="61"/>
      <c r="N51" s="61"/>
      <c r="O51" s="61"/>
      <c r="P51" s="61"/>
      <c r="Q51" s="61"/>
      <c r="R51" s="61"/>
      <c r="S51" s="52"/>
      <c r="T51" s="35"/>
    </row>
    <row r="52" spans="1:20" ht="14.25" customHeight="1" x14ac:dyDescent="0.2">
      <c r="A52" s="48">
        <v>51</v>
      </c>
      <c r="B52" s="49"/>
      <c r="C52" s="59"/>
      <c r="D52" s="59"/>
      <c r="E52" s="68"/>
      <c r="F52" s="78"/>
      <c r="G52" s="62"/>
      <c r="H52" s="62"/>
      <c r="I52" s="62"/>
      <c r="J52" s="62"/>
      <c r="K52" s="62"/>
      <c r="L52" s="62"/>
      <c r="M52" s="62"/>
      <c r="N52" s="62"/>
      <c r="O52" s="62"/>
      <c r="P52" s="62"/>
      <c r="Q52" s="62"/>
      <c r="R52" s="62"/>
      <c r="S52" s="62"/>
      <c r="T52" s="35"/>
    </row>
    <row r="53" spans="1:20" ht="34.5" customHeight="1" x14ac:dyDescent="0.2">
      <c r="A53" s="48">
        <v>52</v>
      </c>
      <c r="B53" s="49"/>
      <c r="C53" s="59"/>
      <c r="D53" s="59"/>
      <c r="E53" s="68"/>
      <c r="F53" s="59"/>
      <c r="G53" s="62"/>
      <c r="H53" s="51" t="s">
        <v>105</v>
      </c>
      <c r="I53" s="51" t="s">
        <v>106</v>
      </c>
      <c r="J53" s="51" t="s">
        <v>107</v>
      </c>
      <c r="K53" s="51" t="s">
        <v>108</v>
      </c>
      <c r="L53" s="51" t="s">
        <v>109</v>
      </c>
      <c r="M53" s="51" t="s">
        <v>110</v>
      </c>
      <c r="N53" s="51" t="s">
        <v>111</v>
      </c>
      <c r="O53" s="51" t="s">
        <v>112</v>
      </c>
      <c r="P53" s="51" t="s">
        <v>113</v>
      </c>
      <c r="Q53" s="51" t="s">
        <v>114</v>
      </c>
      <c r="R53" s="51" t="s">
        <v>115</v>
      </c>
      <c r="S53" s="52"/>
      <c r="T53" s="35"/>
    </row>
    <row r="54" spans="1:20" ht="15" customHeight="1" x14ac:dyDescent="0.2">
      <c r="A54" s="48">
        <v>53</v>
      </c>
      <c r="B54" s="49"/>
      <c r="C54" s="59"/>
      <c r="D54" s="59"/>
      <c r="E54" s="68"/>
      <c r="F54" s="59"/>
      <c r="G54" s="54" t="str">
        <f>IF(ISNUMBER(#REF!),"for year ended","")</f>
        <v/>
      </c>
      <c r="H54" s="55" t="str">
        <f>IF(ISNUMBER(#REF!),DATE(YEAR(#REF!),MONTH(#REF!),DAY(#REF!))-1,"")</f>
        <v/>
      </c>
      <c r="I54" s="55" t="str">
        <f>IF(ISNUMBER(#REF!),DATE(YEAR(#REF!)+1,MONTH(#REF!),DAY(#REF!))-1,"")</f>
        <v/>
      </c>
      <c r="J54" s="55" t="str">
        <f>IF(ISNUMBER(#REF!),DATE(YEAR(#REF!)+2,MONTH(#REF!),DAY(#REF!))-1,"")</f>
        <v/>
      </c>
      <c r="K54" s="55" t="str">
        <f>IF(ISNUMBER(#REF!),DATE(YEAR(#REF!)+3,MONTH(#REF!),DAY(#REF!))-1,"")</f>
        <v/>
      </c>
      <c r="L54" s="55" t="str">
        <f>IF(ISNUMBER(#REF!),DATE(YEAR(#REF!)+4,MONTH(#REF!),DAY(#REF!))-1,"")</f>
        <v/>
      </c>
      <c r="M54" s="55" t="str">
        <f>IF(ISNUMBER(#REF!),DATE(YEAR(#REF!)+5,MONTH(#REF!),DAY(#REF!))-1,"")</f>
        <v/>
      </c>
      <c r="N54" s="55" t="str">
        <f>IF(ISNUMBER(#REF!),DATE(YEAR(#REF!)+6,MONTH(#REF!),DAY(#REF!))-1,"")</f>
        <v/>
      </c>
      <c r="O54" s="55" t="str">
        <f>IF(ISNUMBER(#REF!),DATE(YEAR(#REF!)+7,MONTH(#REF!),DAY(#REF!))-1,"")</f>
        <v/>
      </c>
      <c r="P54" s="55" t="str">
        <f>IF(ISNUMBER(#REF!),DATE(YEAR(#REF!)+8,MONTH(#REF!),DAY(#REF!))-1,"")</f>
        <v/>
      </c>
      <c r="Q54" s="55" t="str">
        <f>IF(ISNUMBER(#REF!),DATE(YEAR(#REF!)+9,MONTH(#REF!),DAY(#REF!))-1,"")</f>
        <v/>
      </c>
      <c r="R54" s="55" t="str">
        <f>IF(ISNUMBER(#REF!),DATE(YEAR(#REF!)+10,MONTH(#REF!),DAY(#REF!))-1,"")</f>
        <v/>
      </c>
      <c r="S54" s="52"/>
      <c r="T54" s="35"/>
    </row>
    <row r="55" spans="1:20" ht="15" customHeight="1" x14ac:dyDescent="0.25">
      <c r="A55" s="48">
        <v>54</v>
      </c>
      <c r="B55" s="49"/>
      <c r="C55" s="59"/>
      <c r="D55" s="76" t="s">
        <v>149</v>
      </c>
      <c r="E55" s="50"/>
      <c r="F55" s="50"/>
      <c r="G55" s="50"/>
      <c r="H55" s="79" t="s">
        <v>150</v>
      </c>
      <c r="I55" s="50"/>
      <c r="J55" s="50"/>
      <c r="K55" s="50"/>
      <c r="L55" s="50"/>
      <c r="M55" s="50"/>
      <c r="N55" s="50"/>
      <c r="O55" s="50"/>
      <c r="P55" s="50"/>
      <c r="Q55" s="50"/>
      <c r="R55" s="80"/>
      <c r="S55" s="52"/>
      <c r="T55" s="81"/>
    </row>
    <row r="56" spans="1:20" ht="15" customHeight="1" x14ac:dyDescent="0.2">
      <c r="A56" s="48">
        <v>55</v>
      </c>
      <c r="B56" s="49"/>
      <c r="C56" s="59"/>
      <c r="D56" s="59"/>
      <c r="E56" s="60"/>
      <c r="F56" s="59" t="s">
        <v>131</v>
      </c>
      <c r="G56" s="60"/>
      <c r="H56" s="74">
        <f t="shared" ref="H56:R59" si="15">H10-H33</f>
        <v>0</v>
      </c>
      <c r="I56" s="74">
        <f t="shared" si="15"/>
        <v>0</v>
      </c>
      <c r="J56" s="74">
        <f t="shared" si="15"/>
        <v>0</v>
      </c>
      <c r="K56" s="74">
        <f t="shared" si="15"/>
        <v>0</v>
      </c>
      <c r="L56" s="74">
        <f t="shared" si="15"/>
        <v>0</v>
      </c>
      <c r="M56" s="74">
        <f t="shared" si="15"/>
        <v>0</v>
      </c>
      <c r="N56" s="82">
        <f t="shared" si="15"/>
        <v>0</v>
      </c>
      <c r="O56" s="74">
        <f t="shared" si="15"/>
        <v>0</v>
      </c>
      <c r="P56" s="74">
        <f t="shared" si="15"/>
        <v>0</v>
      </c>
      <c r="Q56" s="74">
        <f t="shared" si="15"/>
        <v>0</v>
      </c>
      <c r="R56" s="74">
        <f t="shared" si="15"/>
        <v>0</v>
      </c>
      <c r="S56" s="52"/>
      <c r="T56" s="35"/>
    </row>
    <row r="57" spans="1:20" s="63" customFormat="1" ht="15" customHeight="1" x14ac:dyDescent="0.2">
      <c r="A57" s="48">
        <v>56</v>
      </c>
      <c r="B57" s="49"/>
      <c r="C57" s="59"/>
      <c r="D57" s="59"/>
      <c r="E57" s="62"/>
      <c r="F57" s="59" t="s">
        <v>133</v>
      </c>
      <c r="G57" s="62"/>
      <c r="H57" s="74">
        <f t="shared" si="15"/>
        <v>0</v>
      </c>
      <c r="I57" s="74">
        <f t="shared" si="15"/>
        <v>0</v>
      </c>
      <c r="J57" s="74">
        <f t="shared" si="15"/>
        <v>0</v>
      </c>
      <c r="K57" s="74">
        <f t="shared" si="15"/>
        <v>0</v>
      </c>
      <c r="L57" s="74">
        <f t="shared" si="15"/>
        <v>0</v>
      </c>
      <c r="M57" s="74">
        <f t="shared" si="15"/>
        <v>0</v>
      </c>
      <c r="N57" s="82">
        <f t="shared" si="15"/>
        <v>0</v>
      </c>
      <c r="O57" s="74">
        <f t="shared" si="15"/>
        <v>0</v>
      </c>
      <c r="P57" s="74">
        <f t="shared" si="15"/>
        <v>0</v>
      </c>
      <c r="Q57" s="74">
        <f t="shared" si="15"/>
        <v>0</v>
      </c>
      <c r="R57" s="74">
        <f t="shared" si="15"/>
        <v>0</v>
      </c>
      <c r="S57" s="52"/>
      <c r="T57" s="35"/>
    </row>
    <row r="58" spans="1:20" ht="15" customHeight="1" x14ac:dyDescent="0.2">
      <c r="A58" s="48">
        <v>57</v>
      </c>
      <c r="B58" s="49"/>
      <c r="C58" s="59"/>
      <c r="D58" s="59"/>
      <c r="E58" s="62"/>
      <c r="F58" s="59" t="s">
        <v>135</v>
      </c>
      <c r="G58" s="62"/>
      <c r="H58" s="74">
        <f t="shared" si="15"/>
        <v>0</v>
      </c>
      <c r="I58" s="74">
        <f t="shared" si="15"/>
        <v>0</v>
      </c>
      <c r="J58" s="74">
        <f t="shared" si="15"/>
        <v>0</v>
      </c>
      <c r="K58" s="74">
        <f t="shared" si="15"/>
        <v>0</v>
      </c>
      <c r="L58" s="74">
        <f t="shared" si="15"/>
        <v>0</v>
      </c>
      <c r="M58" s="74">
        <f t="shared" si="15"/>
        <v>0</v>
      </c>
      <c r="N58" s="82">
        <f t="shared" si="15"/>
        <v>0</v>
      </c>
      <c r="O58" s="74">
        <f t="shared" si="15"/>
        <v>0</v>
      </c>
      <c r="P58" s="74">
        <f t="shared" si="15"/>
        <v>0</v>
      </c>
      <c r="Q58" s="74">
        <f t="shared" si="15"/>
        <v>0</v>
      </c>
      <c r="R58" s="74">
        <f t="shared" si="15"/>
        <v>0</v>
      </c>
      <c r="S58" s="52"/>
      <c r="T58" s="35"/>
    </row>
    <row r="59" spans="1:20" ht="15" customHeight="1" x14ac:dyDescent="0.2">
      <c r="A59" s="48">
        <v>58</v>
      </c>
      <c r="B59" s="49"/>
      <c r="C59" s="59"/>
      <c r="D59" s="59"/>
      <c r="E59" s="62"/>
      <c r="F59" s="59" t="s">
        <v>137</v>
      </c>
      <c r="G59" s="62"/>
      <c r="H59" s="74">
        <f t="shared" si="15"/>
        <v>0</v>
      </c>
      <c r="I59" s="74">
        <f t="shared" si="15"/>
        <v>0</v>
      </c>
      <c r="J59" s="74">
        <f t="shared" si="15"/>
        <v>0</v>
      </c>
      <c r="K59" s="74">
        <f t="shared" si="15"/>
        <v>0</v>
      </c>
      <c r="L59" s="74">
        <f t="shared" si="15"/>
        <v>0</v>
      </c>
      <c r="M59" s="74">
        <f t="shared" si="15"/>
        <v>0</v>
      </c>
      <c r="N59" s="82">
        <f t="shared" si="15"/>
        <v>0</v>
      </c>
      <c r="O59" s="74">
        <f t="shared" si="15"/>
        <v>0</v>
      </c>
      <c r="P59" s="74">
        <f t="shared" si="15"/>
        <v>0</v>
      </c>
      <c r="Q59" s="74">
        <f t="shared" si="15"/>
        <v>0</v>
      </c>
      <c r="R59" s="74">
        <f t="shared" si="15"/>
        <v>0</v>
      </c>
      <c r="S59" s="52"/>
      <c r="T59" s="35"/>
    </row>
    <row r="60" spans="1:20" s="46" customFormat="1" ht="15" customHeight="1" x14ac:dyDescent="0.2">
      <c r="A60" s="48">
        <v>59</v>
      </c>
      <c r="B60" s="49"/>
      <c r="C60" s="59"/>
      <c r="D60" s="59"/>
      <c r="E60" s="62"/>
      <c r="F60" s="59" t="s">
        <v>118</v>
      </c>
      <c r="G60" s="62"/>
      <c r="H60" s="83"/>
      <c r="I60" s="83"/>
      <c r="J60" s="84"/>
      <c r="K60" s="84"/>
      <c r="L60" s="84"/>
      <c r="M60" s="83"/>
      <c r="N60" s="84"/>
      <c r="O60" s="83"/>
      <c r="P60" s="83"/>
      <c r="Q60" s="84"/>
      <c r="R60" s="84"/>
      <c r="S60" s="52"/>
      <c r="T60" s="35"/>
    </row>
    <row r="61" spans="1:20" ht="15" customHeight="1" x14ac:dyDescent="0.2">
      <c r="A61" s="48">
        <v>60</v>
      </c>
      <c r="B61" s="49"/>
      <c r="C61" s="59"/>
      <c r="D61" s="59"/>
      <c r="E61" s="62"/>
      <c r="F61" s="64" t="s">
        <v>32</v>
      </c>
      <c r="G61" s="62"/>
      <c r="H61" s="74">
        <f t="shared" ref="H61:R65" si="16">H15-H38</f>
        <v>0</v>
      </c>
      <c r="I61" s="74">
        <f t="shared" si="16"/>
        <v>0</v>
      </c>
      <c r="J61" s="74">
        <f t="shared" si="16"/>
        <v>0</v>
      </c>
      <c r="K61" s="74">
        <f t="shared" si="16"/>
        <v>0</v>
      </c>
      <c r="L61" s="74">
        <f t="shared" si="16"/>
        <v>0</v>
      </c>
      <c r="M61" s="74">
        <f t="shared" si="16"/>
        <v>0</v>
      </c>
      <c r="N61" s="82">
        <f t="shared" si="16"/>
        <v>0</v>
      </c>
      <c r="O61" s="74">
        <f t="shared" si="16"/>
        <v>0</v>
      </c>
      <c r="P61" s="74">
        <f t="shared" si="16"/>
        <v>0</v>
      </c>
      <c r="Q61" s="74">
        <f t="shared" si="16"/>
        <v>0</v>
      </c>
      <c r="R61" s="74">
        <f t="shared" si="16"/>
        <v>0</v>
      </c>
      <c r="S61" s="52"/>
      <c r="T61" s="35"/>
    </row>
    <row r="62" spans="1:20" ht="15" customHeight="1" x14ac:dyDescent="0.2">
      <c r="A62" s="48">
        <v>61</v>
      </c>
      <c r="B62" s="49"/>
      <c r="C62" s="59"/>
      <c r="D62" s="59"/>
      <c r="E62" s="62"/>
      <c r="F62" s="64" t="s">
        <v>33</v>
      </c>
      <c r="G62" s="62"/>
      <c r="H62" s="74">
        <f t="shared" si="16"/>
        <v>0</v>
      </c>
      <c r="I62" s="74">
        <f t="shared" si="16"/>
        <v>0</v>
      </c>
      <c r="J62" s="74">
        <f t="shared" si="16"/>
        <v>0</v>
      </c>
      <c r="K62" s="74">
        <f t="shared" si="16"/>
        <v>0</v>
      </c>
      <c r="L62" s="74">
        <f t="shared" si="16"/>
        <v>0</v>
      </c>
      <c r="M62" s="74">
        <f t="shared" si="16"/>
        <v>0</v>
      </c>
      <c r="N62" s="82">
        <f t="shared" si="16"/>
        <v>0</v>
      </c>
      <c r="O62" s="74">
        <f t="shared" si="16"/>
        <v>0</v>
      </c>
      <c r="P62" s="74">
        <f t="shared" si="16"/>
        <v>0</v>
      </c>
      <c r="Q62" s="74">
        <f t="shared" si="16"/>
        <v>0</v>
      </c>
      <c r="R62" s="74">
        <f t="shared" si="16"/>
        <v>0</v>
      </c>
      <c r="S62" s="52"/>
      <c r="T62" s="35"/>
    </row>
    <row r="63" spans="1:20" ht="15" customHeight="1" thickBot="1" x14ac:dyDescent="0.25">
      <c r="A63" s="48">
        <v>62</v>
      </c>
      <c r="B63" s="49"/>
      <c r="C63" s="59"/>
      <c r="D63" s="59"/>
      <c r="E63" s="62"/>
      <c r="F63" s="64" t="s">
        <v>34</v>
      </c>
      <c r="G63" s="62"/>
      <c r="H63" s="74">
        <f t="shared" si="16"/>
        <v>0</v>
      </c>
      <c r="I63" s="74">
        <f t="shared" si="16"/>
        <v>0</v>
      </c>
      <c r="J63" s="74">
        <f t="shared" si="16"/>
        <v>0</v>
      </c>
      <c r="K63" s="74">
        <f t="shared" si="16"/>
        <v>0</v>
      </c>
      <c r="L63" s="74">
        <f t="shared" si="16"/>
        <v>0</v>
      </c>
      <c r="M63" s="74">
        <f t="shared" si="16"/>
        <v>0</v>
      </c>
      <c r="N63" s="85">
        <f t="shared" si="16"/>
        <v>0</v>
      </c>
      <c r="O63" s="74">
        <f t="shared" si="16"/>
        <v>0</v>
      </c>
      <c r="P63" s="74">
        <f t="shared" si="16"/>
        <v>0</v>
      </c>
      <c r="Q63" s="74">
        <f t="shared" si="16"/>
        <v>0</v>
      </c>
      <c r="R63" s="74">
        <f t="shared" si="16"/>
        <v>0</v>
      </c>
      <c r="S63" s="52"/>
      <c r="T63" s="35"/>
    </row>
    <row r="64" spans="1:20" ht="15" customHeight="1" thickBot="1" x14ac:dyDescent="0.25">
      <c r="A64" s="48">
        <v>63</v>
      </c>
      <c r="B64" s="49"/>
      <c r="C64" s="59"/>
      <c r="D64" s="59"/>
      <c r="E64" s="65"/>
      <c r="F64" s="65" t="s">
        <v>119</v>
      </c>
      <c r="G64" s="62"/>
      <c r="H64" s="66">
        <f t="shared" si="16"/>
        <v>0</v>
      </c>
      <c r="I64" s="66">
        <f t="shared" si="16"/>
        <v>0</v>
      </c>
      <c r="J64" s="66">
        <f t="shared" si="16"/>
        <v>0</v>
      </c>
      <c r="K64" s="66">
        <f t="shared" si="16"/>
        <v>0</v>
      </c>
      <c r="L64" s="66">
        <f t="shared" si="16"/>
        <v>0</v>
      </c>
      <c r="M64" s="66">
        <f t="shared" si="16"/>
        <v>0</v>
      </c>
      <c r="N64" s="67">
        <f t="shared" si="16"/>
        <v>0</v>
      </c>
      <c r="O64" s="66">
        <f t="shared" si="16"/>
        <v>0</v>
      </c>
      <c r="P64" s="66">
        <f t="shared" si="16"/>
        <v>0</v>
      </c>
      <c r="Q64" s="66">
        <f t="shared" si="16"/>
        <v>0</v>
      </c>
      <c r="R64" s="66">
        <f t="shared" si="16"/>
        <v>0</v>
      </c>
      <c r="S64" s="52"/>
      <c r="T64" s="35"/>
    </row>
    <row r="65" spans="1:20" ht="15" customHeight="1" thickBot="1" x14ac:dyDescent="0.25">
      <c r="A65" s="48">
        <v>64</v>
      </c>
      <c r="B65" s="49"/>
      <c r="C65" s="59"/>
      <c r="D65" s="59"/>
      <c r="E65" s="65" t="s">
        <v>120</v>
      </c>
      <c r="F65" s="65"/>
      <c r="G65" s="62"/>
      <c r="H65" s="66">
        <f>H19-H42</f>
        <v>0</v>
      </c>
      <c r="I65" s="66">
        <f t="shared" si="16"/>
        <v>0</v>
      </c>
      <c r="J65" s="66">
        <f t="shared" si="16"/>
        <v>0</v>
      </c>
      <c r="K65" s="66">
        <f t="shared" si="16"/>
        <v>0</v>
      </c>
      <c r="L65" s="66">
        <f t="shared" si="16"/>
        <v>0</v>
      </c>
      <c r="M65" s="66">
        <f t="shared" si="16"/>
        <v>0</v>
      </c>
      <c r="N65" s="67">
        <f>N19-N42</f>
        <v>0</v>
      </c>
      <c r="O65" s="66">
        <f t="shared" si="16"/>
        <v>0</v>
      </c>
      <c r="P65" s="66">
        <f t="shared" si="16"/>
        <v>0</v>
      </c>
      <c r="Q65" s="66">
        <f t="shared" si="16"/>
        <v>0</v>
      </c>
      <c r="R65" s="66">
        <f t="shared" si="16"/>
        <v>0</v>
      </c>
      <c r="S65" s="52"/>
      <c r="T65" s="35"/>
    </row>
    <row r="66" spans="1:20" ht="15" customHeight="1" thickBot="1" x14ac:dyDescent="0.25">
      <c r="A66" s="48">
        <v>65</v>
      </c>
      <c r="B66" s="49"/>
      <c r="C66" s="59"/>
      <c r="D66" s="59"/>
      <c r="E66" s="68"/>
      <c r="F66" s="59" t="s">
        <v>121</v>
      </c>
      <c r="G66" s="62"/>
      <c r="H66" s="74">
        <f t="shared" ref="H66:R67" si="17">H20-H43</f>
        <v>0</v>
      </c>
      <c r="I66" s="74">
        <f t="shared" si="17"/>
        <v>0</v>
      </c>
      <c r="J66" s="74">
        <f t="shared" si="17"/>
        <v>0</v>
      </c>
      <c r="K66" s="74">
        <f t="shared" si="17"/>
        <v>0</v>
      </c>
      <c r="L66" s="74">
        <f t="shared" si="17"/>
        <v>0</v>
      </c>
      <c r="M66" s="74">
        <f t="shared" si="17"/>
        <v>0</v>
      </c>
      <c r="N66" s="86">
        <f t="shared" si="17"/>
        <v>0</v>
      </c>
      <c r="O66" s="74">
        <f>O20-O43</f>
        <v>0</v>
      </c>
      <c r="P66" s="74">
        <f t="shared" si="17"/>
        <v>0</v>
      </c>
      <c r="Q66" s="74">
        <f t="shared" si="17"/>
        <v>0</v>
      </c>
      <c r="R66" s="74">
        <f t="shared" si="17"/>
        <v>0</v>
      </c>
      <c r="S66" s="52"/>
      <c r="T66" s="35"/>
    </row>
    <row r="67" spans="1:20" ht="15" customHeight="1" thickBot="1" x14ac:dyDescent="0.25">
      <c r="A67" s="48">
        <v>66</v>
      </c>
      <c r="B67" s="49"/>
      <c r="C67" s="59"/>
      <c r="D67" s="59"/>
      <c r="E67" s="68" t="s">
        <v>122</v>
      </c>
      <c r="F67" s="59"/>
      <c r="G67" s="50"/>
      <c r="H67" s="66">
        <f>H21-H44</f>
        <v>0</v>
      </c>
      <c r="I67" s="66">
        <f t="shared" si="17"/>
        <v>0</v>
      </c>
      <c r="J67" s="66">
        <f t="shared" si="17"/>
        <v>0</v>
      </c>
      <c r="K67" s="66">
        <f t="shared" si="17"/>
        <v>0</v>
      </c>
      <c r="L67" s="66">
        <f t="shared" si="17"/>
        <v>0</v>
      </c>
      <c r="M67" s="66">
        <f t="shared" si="17"/>
        <v>0</v>
      </c>
      <c r="N67" s="67">
        <f t="shared" si="17"/>
        <v>0</v>
      </c>
      <c r="O67" s="66">
        <f t="shared" si="17"/>
        <v>0</v>
      </c>
      <c r="P67" s="66">
        <f t="shared" si="17"/>
        <v>0</v>
      </c>
      <c r="Q67" s="66">
        <f t="shared" si="17"/>
        <v>0</v>
      </c>
      <c r="R67" s="66">
        <f t="shared" si="17"/>
        <v>0</v>
      </c>
      <c r="S67" s="52"/>
      <c r="T67" s="35"/>
    </row>
    <row r="68" spans="1:20" ht="15" customHeight="1" x14ac:dyDescent="0.2">
      <c r="A68" s="48">
        <v>67</v>
      </c>
      <c r="B68" s="49"/>
      <c r="C68" s="59"/>
      <c r="D68" s="59"/>
      <c r="E68" s="68"/>
      <c r="F68" s="59"/>
      <c r="G68" s="50"/>
      <c r="H68" s="87"/>
      <c r="I68" s="88"/>
      <c r="J68" s="88"/>
      <c r="K68" s="88"/>
      <c r="L68" s="88"/>
      <c r="M68" s="88"/>
      <c r="N68" s="88"/>
      <c r="O68" s="88"/>
      <c r="P68" s="88"/>
      <c r="Q68" s="88"/>
      <c r="R68" s="88"/>
      <c r="S68" s="52"/>
      <c r="T68" s="35"/>
    </row>
    <row r="69" spans="1:20" ht="15" customHeight="1" x14ac:dyDescent="0.25">
      <c r="A69" s="48">
        <v>68</v>
      </c>
      <c r="B69" s="49"/>
      <c r="C69" s="59"/>
      <c r="D69" s="76" t="s">
        <v>151</v>
      </c>
      <c r="E69" s="68"/>
      <c r="F69" s="59"/>
      <c r="G69" s="50"/>
      <c r="H69" s="88"/>
      <c r="I69" s="88"/>
      <c r="J69" s="88"/>
      <c r="K69" s="88"/>
      <c r="L69" s="88"/>
      <c r="M69" s="88"/>
      <c r="N69" s="88"/>
      <c r="O69" s="88"/>
      <c r="P69" s="88"/>
      <c r="Q69" s="88"/>
      <c r="R69" s="88"/>
      <c r="S69" s="52"/>
      <c r="T69" s="35"/>
    </row>
    <row r="70" spans="1:20" ht="15" customHeight="1" x14ac:dyDescent="0.2">
      <c r="A70" s="48">
        <v>69</v>
      </c>
      <c r="B70" s="49"/>
      <c r="C70" s="59"/>
      <c r="D70" s="59"/>
      <c r="E70" s="68"/>
      <c r="F70" s="77" t="s">
        <v>152</v>
      </c>
      <c r="G70" s="50"/>
      <c r="H70" s="88"/>
      <c r="I70" s="88"/>
      <c r="J70" s="88"/>
      <c r="K70" s="88"/>
      <c r="L70" s="88"/>
      <c r="M70" s="88"/>
      <c r="N70" s="88"/>
      <c r="O70" s="88"/>
      <c r="P70" s="88"/>
      <c r="Q70" s="88"/>
      <c r="R70" s="88"/>
      <c r="S70" s="52"/>
      <c r="T70" s="35"/>
    </row>
    <row r="71" spans="1:20" ht="15" customHeight="1" x14ac:dyDescent="0.2">
      <c r="A71" s="48">
        <v>70</v>
      </c>
      <c r="B71" s="49"/>
      <c r="C71" s="59"/>
      <c r="D71" s="59"/>
      <c r="E71" s="68"/>
      <c r="F71" s="59"/>
      <c r="G71" s="50"/>
      <c r="H71" s="88"/>
      <c r="I71" s="88"/>
      <c r="J71" s="88"/>
      <c r="K71" s="88"/>
      <c r="L71" s="88"/>
      <c r="M71" s="88"/>
      <c r="N71" s="88"/>
      <c r="O71" s="88"/>
      <c r="P71" s="88"/>
      <c r="Q71" s="88"/>
      <c r="R71" s="88"/>
      <c r="S71" s="52"/>
      <c r="T71" s="35"/>
    </row>
    <row r="72" spans="1:20" x14ac:dyDescent="0.2">
      <c r="A72" s="48">
        <v>71</v>
      </c>
      <c r="B72" s="49"/>
      <c r="C72" s="59"/>
      <c r="D72" s="59"/>
      <c r="E72" s="50"/>
      <c r="F72" s="50"/>
      <c r="G72" s="50"/>
      <c r="H72" s="179" t="s">
        <v>105</v>
      </c>
      <c r="I72" s="50"/>
      <c r="J72" s="50"/>
      <c r="K72" s="50"/>
      <c r="L72" s="50"/>
      <c r="M72" s="50"/>
      <c r="N72" s="50"/>
      <c r="O72" s="50"/>
      <c r="P72" s="50"/>
      <c r="Q72" s="50"/>
      <c r="R72" s="89"/>
      <c r="S72" s="52"/>
      <c r="T72" s="81"/>
    </row>
    <row r="73" spans="1:20" ht="21" customHeight="1" x14ac:dyDescent="0.2">
      <c r="A73" s="48">
        <v>72</v>
      </c>
      <c r="B73" s="49"/>
      <c r="C73" s="50"/>
      <c r="D73" s="50"/>
      <c r="E73" s="50"/>
      <c r="F73" s="50"/>
      <c r="G73" s="50"/>
      <c r="H73" s="180"/>
      <c r="I73" s="51" t="s">
        <v>106</v>
      </c>
      <c r="J73" s="51" t="s">
        <v>107</v>
      </c>
      <c r="K73" s="51" t="s">
        <v>108</v>
      </c>
      <c r="L73" s="51" t="s">
        <v>109</v>
      </c>
      <c r="M73" s="51" t="s">
        <v>110</v>
      </c>
      <c r="N73" s="51"/>
      <c r="O73" s="51"/>
      <c r="P73" s="51"/>
      <c r="Q73" s="51"/>
      <c r="R73" s="51"/>
      <c r="S73" s="52"/>
      <c r="T73" s="35"/>
    </row>
    <row r="74" spans="1:20" ht="30" customHeight="1" x14ac:dyDescent="0.3">
      <c r="A74" s="48">
        <v>73</v>
      </c>
      <c r="B74" s="49"/>
      <c r="C74" s="56" t="s">
        <v>153</v>
      </c>
      <c r="D74" s="50"/>
      <c r="E74" s="50"/>
      <c r="F74" s="50"/>
      <c r="G74" s="90" t="str">
        <f>IF(ISNUMBER(#REF!),"for year ended","")</f>
        <v/>
      </c>
      <c r="H74" s="91" t="str">
        <f>IF(ISNUMBER(#REF!),DATE(YEAR(#REF!),MONTH(#REF!),DAY(#REF!))-1,"")</f>
        <v/>
      </c>
      <c r="I74" s="91" t="str">
        <f>IF(ISNUMBER(#REF!),DATE(YEAR(#REF!)+1,MONTH(#REF!),DAY(#REF!))-1,"")</f>
        <v/>
      </c>
      <c r="J74" s="91" t="str">
        <f>IF(ISNUMBER(#REF!),DATE(YEAR(#REF!)+2,MONTH(#REF!),DAY(#REF!))-1,"")</f>
        <v/>
      </c>
      <c r="K74" s="91" t="str">
        <f>IF(ISNUMBER(#REF!),DATE(YEAR(#REF!)+3,MONTH(#REF!),DAY(#REF!))-1,"")</f>
        <v/>
      </c>
      <c r="L74" s="91" t="str">
        <f>IF(ISNUMBER(#REF!),DATE(YEAR(#REF!)+4,MONTH(#REF!),DAY(#REF!))-1,"")</f>
        <v/>
      </c>
      <c r="M74" s="91" t="str">
        <f>IF(ISNUMBER(#REF!),DATE(YEAR(#REF!)+5,MONTH(#REF!),DAY(#REF!))-1,"")</f>
        <v/>
      </c>
      <c r="N74" s="92"/>
      <c r="O74" s="92"/>
      <c r="P74" s="92"/>
      <c r="Q74" s="92"/>
      <c r="R74" s="92"/>
      <c r="S74" s="52"/>
      <c r="T74" s="35"/>
    </row>
    <row r="75" spans="1:20" ht="15" customHeight="1" x14ac:dyDescent="0.2">
      <c r="A75" s="48">
        <v>74</v>
      </c>
      <c r="B75" s="49"/>
      <c r="C75" s="59"/>
      <c r="D75" s="59"/>
      <c r="E75" s="50"/>
      <c r="F75" s="77" t="s">
        <v>154</v>
      </c>
      <c r="G75" s="50"/>
      <c r="H75" s="93" t="s">
        <v>130</v>
      </c>
      <c r="I75" s="50"/>
      <c r="J75" s="50"/>
      <c r="K75" s="50"/>
      <c r="L75" s="50"/>
      <c r="M75" s="94"/>
      <c r="N75" s="50"/>
      <c r="O75" s="50"/>
      <c r="P75" s="50"/>
      <c r="Q75" s="50"/>
      <c r="R75" s="50"/>
      <c r="S75" s="52"/>
      <c r="T75" s="35"/>
    </row>
    <row r="76" spans="1:20" ht="15" customHeight="1" x14ac:dyDescent="0.2">
      <c r="A76" s="48">
        <v>75</v>
      </c>
      <c r="B76" s="49"/>
      <c r="C76" s="172"/>
      <c r="D76" s="172"/>
      <c r="E76" s="50"/>
      <c r="F76" s="95" t="s">
        <v>155</v>
      </c>
      <c r="G76" s="50"/>
      <c r="H76" s="61"/>
      <c r="I76" s="61"/>
      <c r="J76" s="61"/>
      <c r="K76" s="61"/>
      <c r="L76" s="61"/>
      <c r="M76" s="61"/>
      <c r="N76" s="50"/>
      <c r="O76" s="50"/>
      <c r="P76" s="50"/>
      <c r="Q76" s="50"/>
      <c r="R76" s="50"/>
      <c r="S76" s="52"/>
      <c r="T76" s="35"/>
    </row>
    <row r="77" spans="1:20" ht="15" customHeight="1" x14ac:dyDescent="0.2">
      <c r="A77" s="48">
        <v>76</v>
      </c>
      <c r="B77" s="49"/>
      <c r="C77" s="172"/>
      <c r="D77" s="172"/>
      <c r="E77" s="50"/>
      <c r="F77" s="95" t="s">
        <v>155</v>
      </c>
      <c r="G77" s="50"/>
      <c r="H77" s="61"/>
      <c r="I77" s="61"/>
      <c r="J77" s="61"/>
      <c r="K77" s="61"/>
      <c r="L77" s="61"/>
      <c r="M77" s="61"/>
      <c r="N77" s="50"/>
      <c r="O77" s="50"/>
      <c r="P77" s="50"/>
      <c r="Q77" s="50"/>
      <c r="R77" s="50"/>
      <c r="S77" s="52"/>
      <c r="T77" s="35"/>
    </row>
    <row r="78" spans="1:20" ht="15" customHeight="1" x14ac:dyDescent="0.2">
      <c r="A78" s="48">
        <v>77</v>
      </c>
      <c r="B78" s="49"/>
      <c r="C78" s="172"/>
      <c r="D78" s="172"/>
      <c r="E78" s="50"/>
      <c r="F78" s="95" t="s">
        <v>155</v>
      </c>
      <c r="G78" s="50"/>
      <c r="H78" s="61"/>
      <c r="I78" s="61"/>
      <c r="J78" s="61"/>
      <c r="K78" s="61"/>
      <c r="L78" s="61"/>
      <c r="M78" s="61"/>
      <c r="N78" s="50"/>
      <c r="O78" s="50"/>
      <c r="P78" s="50"/>
      <c r="Q78" s="50"/>
      <c r="R78" s="50"/>
      <c r="S78" s="52"/>
      <c r="T78" s="35"/>
    </row>
    <row r="79" spans="1:20" ht="15" customHeight="1" x14ac:dyDescent="0.2">
      <c r="A79" s="48">
        <v>78</v>
      </c>
      <c r="B79" s="49"/>
      <c r="C79" s="172"/>
      <c r="D79" s="172"/>
      <c r="E79" s="50"/>
      <c r="F79" s="95" t="s">
        <v>155</v>
      </c>
      <c r="G79" s="50"/>
      <c r="H79" s="61"/>
      <c r="I79" s="61"/>
      <c r="J79" s="61"/>
      <c r="K79" s="61"/>
      <c r="L79" s="61"/>
      <c r="M79" s="61"/>
      <c r="N79" s="50"/>
      <c r="O79" s="50"/>
      <c r="P79" s="50"/>
      <c r="Q79" s="50"/>
      <c r="R79" s="50"/>
      <c r="S79" s="52"/>
      <c r="T79" s="35"/>
    </row>
    <row r="80" spans="1:20" ht="15" customHeight="1" x14ac:dyDescent="0.2">
      <c r="A80" s="48">
        <v>79</v>
      </c>
      <c r="B80" s="49"/>
      <c r="C80" s="172"/>
      <c r="D80" s="172"/>
      <c r="E80" s="50"/>
      <c r="F80" s="95" t="s">
        <v>155</v>
      </c>
      <c r="G80" s="50"/>
      <c r="H80" s="61"/>
      <c r="I80" s="61"/>
      <c r="J80" s="61"/>
      <c r="K80" s="61"/>
      <c r="L80" s="61"/>
      <c r="M80" s="61"/>
      <c r="N80" s="50"/>
      <c r="O80" s="50" t="s">
        <v>156</v>
      </c>
      <c r="P80" s="50"/>
      <c r="Q80" s="50"/>
      <c r="R80" s="50"/>
      <c r="S80" s="52"/>
      <c r="T80" s="35"/>
    </row>
    <row r="81" spans="1:20" s="97" customFormat="1" ht="15" customHeight="1" thickBot="1" x14ac:dyDescent="0.25">
      <c r="A81" s="48">
        <v>80</v>
      </c>
      <c r="B81" s="49"/>
      <c r="C81" s="59"/>
      <c r="D81" s="59"/>
      <c r="E81" s="62"/>
      <c r="F81" s="96" t="s">
        <v>157</v>
      </c>
      <c r="G81" s="62"/>
      <c r="H81" s="83"/>
      <c r="I81" s="83"/>
      <c r="J81" s="84"/>
      <c r="K81" s="84"/>
      <c r="L81" s="84"/>
      <c r="M81" s="83"/>
      <c r="N81" s="50"/>
      <c r="O81" s="60"/>
      <c r="P81" s="60"/>
      <c r="Q81" s="50"/>
      <c r="R81" s="50"/>
      <c r="S81" s="52"/>
      <c r="T81" s="35"/>
    </row>
    <row r="82" spans="1:20" ht="15" customHeight="1" thickBot="1" x14ac:dyDescent="0.25">
      <c r="A82" s="48">
        <v>81</v>
      </c>
      <c r="B82" s="49"/>
      <c r="C82" s="59"/>
      <c r="D82" s="59"/>
      <c r="E82" s="68" t="s">
        <v>158</v>
      </c>
      <c r="F82" s="68"/>
      <c r="G82" s="50"/>
      <c r="H82" s="66">
        <f t="shared" ref="H82:M82" si="18">SUM(H76:H80)</f>
        <v>0</v>
      </c>
      <c r="I82" s="66">
        <f t="shared" si="18"/>
        <v>0</v>
      </c>
      <c r="J82" s="66">
        <f t="shared" si="18"/>
        <v>0</v>
      </c>
      <c r="K82" s="66">
        <f t="shared" si="18"/>
        <v>0</v>
      </c>
      <c r="L82" s="66">
        <f t="shared" si="18"/>
        <v>0</v>
      </c>
      <c r="M82" s="66">
        <f t="shared" si="18"/>
        <v>0</v>
      </c>
      <c r="N82" s="50"/>
      <c r="O82" s="50"/>
      <c r="P82" s="50"/>
      <c r="Q82" s="50"/>
      <c r="R82" s="50"/>
      <c r="S82" s="52"/>
      <c r="T82" s="35" t="s">
        <v>159</v>
      </c>
    </row>
    <row r="83" spans="1:20" ht="15" customHeight="1" thickBot="1" x14ac:dyDescent="0.25">
      <c r="A83" s="48">
        <v>82</v>
      </c>
      <c r="B83" s="49"/>
      <c r="C83" s="59"/>
      <c r="D83" s="70" t="s">
        <v>125</v>
      </c>
      <c r="E83" s="50"/>
      <c r="F83" s="59" t="s">
        <v>160</v>
      </c>
      <c r="G83" s="50"/>
      <c r="H83" s="61"/>
      <c r="I83" s="61"/>
      <c r="J83" s="61"/>
      <c r="K83" s="61"/>
      <c r="L83" s="61"/>
      <c r="M83" s="61"/>
      <c r="N83" s="50"/>
      <c r="O83" s="50"/>
      <c r="P83" s="50"/>
      <c r="Q83" s="50"/>
      <c r="R83" s="50"/>
      <c r="S83" s="52"/>
      <c r="T83" s="35"/>
    </row>
    <row r="84" spans="1:20" ht="15" customHeight="1" thickBot="1" x14ac:dyDescent="0.25">
      <c r="A84" s="48">
        <v>83</v>
      </c>
      <c r="B84" s="49"/>
      <c r="C84" s="59"/>
      <c r="D84" s="59"/>
      <c r="E84" s="68" t="s">
        <v>161</v>
      </c>
      <c r="F84" s="68"/>
      <c r="G84" s="50"/>
      <c r="H84" s="66">
        <f t="shared" ref="H84:M84" si="19">H82-H83</f>
        <v>0</v>
      </c>
      <c r="I84" s="66">
        <f t="shared" si="19"/>
        <v>0</v>
      </c>
      <c r="J84" s="66">
        <f t="shared" si="19"/>
        <v>0</v>
      </c>
      <c r="K84" s="66">
        <f t="shared" si="19"/>
        <v>0</v>
      </c>
      <c r="L84" s="66">
        <f t="shared" si="19"/>
        <v>0</v>
      </c>
      <c r="M84" s="66">
        <f t="shared" si="19"/>
        <v>0</v>
      </c>
      <c r="N84" s="50"/>
      <c r="O84" s="50"/>
      <c r="P84" s="50"/>
      <c r="Q84" s="50"/>
      <c r="R84" s="50"/>
      <c r="S84" s="52"/>
      <c r="T84" s="35"/>
    </row>
    <row r="85" spans="1:20" ht="30" customHeight="1" x14ac:dyDescent="0.3">
      <c r="A85" s="48">
        <v>84</v>
      </c>
      <c r="B85" s="49"/>
      <c r="C85" s="56" t="s">
        <v>162</v>
      </c>
      <c r="D85" s="50"/>
      <c r="E85" s="50"/>
      <c r="F85" s="50"/>
      <c r="G85" s="50"/>
      <c r="H85" s="92"/>
      <c r="I85" s="92"/>
      <c r="J85" s="92"/>
      <c r="K85" s="92"/>
      <c r="L85" s="92"/>
      <c r="M85" s="92"/>
      <c r="N85" s="92"/>
      <c r="O85" s="92"/>
      <c r="P85" s="92"/>
      <c r="Q85" s="92"/>
      <c r="R85" s="92"/>
      <c r="S85" s="52"/>
      <c r="T85" s="35"/>
    </row>
    <row r="86" spans="1:20" ht="15" customHeight="1" x14ac:dyDescent="0.2">
      <c r="A86" s="48">
        <v>85</v>
      </c>
      <c r="B86" s="49"/>
      <c r="C86" s="59"/>
      <c r="D86" s="59"/>
      <c r="E86" s="50"/>
      <c r="F86" s="59" t="s">
        <v>163</v>
      </c>
      <c r="G86" s="50"/>
      <c r="H86" s="61"/>
      <c r="I86" s="61"/>
      <c r="J86" s="61"/>
      <c r="K86" s="61"/>
      <c r="L86" s="61"/>
      <c r="M86" s="61"/>
      <c r="N86" s="50"/>
      <c r="O86" s="50"/>
      <c r="P86" s="50"/>
      <c r="Q86" s="50"/>
      <c r="R86" s="50"/>
      <c r="S86" s="52"/>
      <c r="T86" s="35"/>
    </row>
    <row r="87" spans="1:20" ht="15" customHeight="1" x14ac:dyDescent="0.2">
      <c r="A87" s="48">
        <v>86</v>
      </c>
      <c r="B87" s="49"/>
      <c r="C87" s="59"/>
      <c r="D87" s="59"/>
      <c r="E87" s="50"/>
      <c r="F87" s="59" t="s">
        <v>164</v>
      </c>
      <c r="G87" s="50"/>
      <c r="H87" s="61"/>
      <c r="I87" s="61"/>
      <c r="J87" s="61"/>
      <c r="K87" s="61"/>
      <c r="L87" s="61"/>
      <c r="M87" s="61"/>
      <c r="N87" s="50"/>
      <c r="O87" s="50"/>
      <c r="P87" s="50"/>
      <c r="Q87" s="50"/>
      <c r="R87" s="50"/>
      <c r="S87" s="52"/>
      <c r="T87" s="35"/>
    </row>
    <row r="88" spans="1:20" ht="15" customHeight="1" x14ac:dyDescent="0.2">
      <c r="A88" s="48">
        <v>87</v>
      </c>
      <c r="B88" s="49"/>
      <c r="C88" s="59"/>
      <c r="D88" s="59"/>
      <c r="E88" s="50"/>
      <c r="F88" s="59" t="s">
        <v>165</v>
      </c>
      <c r="G88" s="50"/>
      <c r="H88" s="61"/>
      <c r="I88" s="61"/>
      <c r="J88" s="61"/>
      <c r="K88" s="61"/>
      <c r="L88" s="61"/>
      <c r="M88" s="61"/>
      <c r="N88" s="50"/>
      <c r="O88" s="50"/>
      <c r="P88" s="50"/>
      <c r="Q88" s="50"/>
      <c r="R88" s="50"/>
      <c r="S88" s="52"/>
      <c r="T88" s="35"/>
    </row>
    <row r="89" spans="1:20" ht="15" customHeight="1" x14ac:dyDescent="0.2">
      <c r="A89" s="48">
        <v>88</v>
      </c>
      <c r="B89" s="49"/>
      <c r="C89" s="59"/>
      <c r="D89" s="59"/>
      <c r="E89" s="50"/>
      <c r="F89" s="59" t="s">
        <v>166</v>
      </c>
      <c r="G89" s="50"/>
      <c r="H89" s="61"/>
      <c r="I89" s="61"/>
      <c r="J89" s="61"/>
      <c r="K89" s="61"/>
      <c r="L89" s="61"/>
      <c r="M89" s="61"/>
      <c r="N89" s="50"/>
      <c r="O89" s="50"/>
      <c r="P89" s="50"/>
      <c r="Q89" s="50"/>
      <c r="R89" s="50"/>
      <c r="S89" s="52"/>
      <c r="T89" s="35"/>
    </row>
    <row r="90" spans="1:20" ht="15" customHeight="1" x14ac:dyDescent="0.2">
      <c r="A90" s="48">
        <v>89</v>
      </c>
      <c r="B90" s="49"/>
      <c r="C90" s="59"/>
      <c r="D90" s="59"/>
      <c r="E90" s="50"/>
      <c r="F90" s="59" t="s">
        <v>167</v>
      </c>
      <c r="G90" s="50"/>
      <c r="H90" s="61"/>
      <c r="I90" s="61"/>
      <c r="J90" s="61"/>
      <c r="K90" s="61"/>
      <c r="L90" s="61"/>
      <c r="M90" s="61"/>
      <c r="N90" s="50"/>
      <c r="O90" s="50"/>
      <c r="P90" s="50"/>
      <c r="Q90" s="50"/>
      <c r="R90" s="50"/>
      <c r="S90" s="52"/>
      <c r="T90" s="35"/>
    </row>
    <row r="91" spans="1:20" ht="15" customHeight="1" x14ac:dyDescent="0.2">
      <c r="A91" s="48">
        <v>90</v>
      </c>
      <c r="B91" s="49"/>
      <c r="C91" s="59"/>
      <c r="D91" s="59"/>
      <c r="E91" s="50"/>
      <c r="F91" s="59" t="s">
        <v>168</v>
      </c>
      <c r="G91" s="50"/>
      <c r="H91" s="61"/>
      <c r="I91" s="61"/>
      <c r="J91" s="61"/>
      <c r="K91" s="61"/>
      <c r="L91" s="61"/>
      <c r="M91" s="61"/>
      <c r="N91" s="50"/>
      <c r="O91" s="50"/>
      <c r="P91" s="50"/>
      <c r="Q91" s="50"/>
      <c r="R91" s="50"/>
      <c r="S91" s="52"/>
      <c r="T91" s="35"/>
    </row>
    <row r="92" spans="1:20" ht="15" customHeight="1" thickBot="1" x14ac:dyDescent="0.25">
      <c r="A92" s="48">
        <v>91</v>
      </c>
      <c r="B92" s="49"/>
      <c r="C92" s="59"/>
      <c r="D92" s="59"/>
      <c r="E92" s="50"/>
      <c r="F92" s="59" t="s">
        <v>169</v>
      </c>
      <c r="G92" s="50"/>
      <c r="H92" s="61"/>
      <c r="I92" s="61"/>
      <c r="J92" s="61"/>
      <c r="K92" s="61"/>
      <c r="L92" s="61"/>
      <c r="M92" s="61"/>
      <c r="N92" s="50"/>
      <c r="O92" s="50"/>
      <c r="P92" s="50"/>
      <c r="Q92" s="50"/>
      <c r="R92" s="50"/>
      <c r="S92" s="52"/>
      <c r="T92" s="35"/>
    </row>
    <row r="93" spans="1:20" ht="15" customHeight="1" thickBot="1" x14ac:dyDescent="0.25">
      <c r="A93" s="48">
        <v>92</v>
      </c>
      <c r="B93" s="49"/>
      <c r="C93" s="59"/>
      <c r="D93" s="59"/>
      <c r="E93" s="68" t="s">
        <v>170</v>
      </c>
      <c r="F93" s="59"/>
      <c r="G93" s="50"/>
      <c r="H93" s="66">
        <f t="shared" ref="H93:M93" si="20">SUM(H86:H92)</f>
        <v>0</v>
      </c>
      <c r="I93" s="66">
        <f t="shared" si="20"/>
        <v>0</v>
      </c>
      <c r="J93" s="66">
        <f t="shared" si="20"/>
        <v>0</v>
      </c>
      <c r="K93" s="66">
        <f t="shared" si="20"/>
        <v>0</v>
      </c>
      <c r="L93" s="66">
        <f t="shared" si="20"/>
        <v>0</v>
      </c>
      <c r="M93" s="66">
        <f t="shared" si="20"/>
        <v>0</v>
      </c>
      <c r="N93" s="50"/>
      <c r="O93" s="50"/>
      <c r="P93" s="50"/>
      <c r="Q93" s="50"/>
      <c r="R93" s="50"/>
      <c r="S93" s="52"/>
      <c r="T93" s="35" t="s">
        <v>171</v>
      </c>
    </row>
    <row r="94" spans="1:20" ht="15" customHeight="1" thickBot="1" x14ac:dyDescent="0.25">
      <c r="A94" s="48">
        <v>93</v>
      </c>
      <c r="B94" s="49"/>
      <c r="C94" s="59"/>
      <c r="D94" s="70" t="s">
        <v>125</v>
      </c>
      <c r="E94" s="50"/>
      <c r="F94" s="59" t="s">
        <v>172</v>
      </c>
      <c r="G94" s="50"/>
      <c r="H94" s="61"/>
      <c r="I94" s="61"/>
      <c r="J94" s="61"/>
      <c r="K94" s="61"/>
      <c r="L94" s="61"/>
      <c r="M94" s="61"/>
      <c r="N94" s="50"/>
      <c r="O94" s="50"/>
      <c r="P94" s="50"/>
      <c r="Q94" s="50"/>
      <c r="R94" s="50"/>
      <c r="S94" s="52"/>
      <c r="T94" s="35"/>
    </row>
    <row r="95" spans="1:20" ht="15" customHeight="1" thickBot="1" x14ac:dyDescent="0.25">
      <c r="A95" s="48">
        <v>94</v>
      </c>
      <c r="B95" s="49"/>
      <c r="C95" s="59"/>
      <c r="D95" s="59"/>
      <c r="E95" s="68" t="s">
        <v>173</v>
      </c>
      <c r="F95" s="68"/>
      <c r="G95" s="50"/>
      <c r="H95" s="66">
        <f t="shared" ref="H95:M95" si="21">H93-H94</f>
        <v>0</v>
      </c>
      <c r="I95" s="66">
        <f t="shared" si="21"/>
        <v>0</v>
      </c>
      <c r="J95" s="66">
        <f t="shared" si="21"/>
        <v>0</v>
      </c>
      <c r="K95" s="66">
        <f t="shared" si="21"/>
        <v>0</v>
      </c>
      <c r="L95" s="66">
        <f t="shared" si="21"/>
        <v>0</v>
      </c>
      <c r="M95" s="66">
        <f t="shared" si="21"/>
        <v>0</v>
      </c>
      <c r="N95" s="50"/>
      <c r="O95" s="50"/>
      <c r="P95" s="50"/>
      <c r="Q95" s="50"/>
      <c r="R95" s="50"/>
      <c r="S95" s="52"/>
      <c r="T95" s="35"/>
    </row>
    <row r="96" spans="1:20" ht="15" customHeight="1" x14ac:dyDescent="0.2">
      <c r="A96" s="48">
        <v>95</v>
      </c>
      <c r="B96" s="49"/>
      <c r="C96" s="59"/>
      <c r="D96" s="59"/>
      <c r="E96" s="68"/>
      <c r="F96" s="68"/>
      <c r="G96" s="50"/>
      <c r="H96" s="69"/>
      <c r="I96" s="69"/>
      <c r="J96" s="69"/>
      <c r="K96" s="69"/>
      <c r="L96" s="69"/>
      <c r="M96" s="69"/>
      <c r="N96" s="50"/>
      <c r="O96" s="50"/>
      <c r="P96" s="50"/>
      <c r="Q96" s="50"/>
      <c r="R96" s="50"/>
      <c r="S96" s="52"/>
      <c r="T96" s="35"/>
    </row>
    <row r="97" spans="1:20" ht="30" customHeight="1" x14ac:dyDescent="0.25">
      <c r="A97" s="48">
        <v>96</v>
      </c>
      <c r="B97" s="98"/>
      <c r="C97" s="50"/>
      <c r="D97" s="50"/>
      <c r="E97" s="50"/>
      <c r="F97" s="50"/>
      <c r="G97" s="92"/>
      <c r="H97" s="51" t="s">
        <v>105</v>
      </c>
      <c r="I97" s="51" t="s">
        <v>106</v>
      </c>
      <c r="J97" s="51" t="s">
        <v>107</v>
      </c>
      <c r="K97" s="51" t="s">
        <v>108</v>
      </c>
      <c r="L97" s="51" t="s">
        <v>109</v>
      </c>
      <c r="M97" s="51" t="s">
        <v>110</v>
      </c>
      <c r="N97" s="99"/>
      <c r="O97" s="50"/>
      <c r="P97" s="50"/>
      <c r="Q97" s="50"/>
      <c r="R97" s="50"/>
      <c r="S97" s="52"/>
      <c r="T97" s="35"/>
    </row>
    <row r="98" spans="1:20" ht="15" customHeight="1" x14ac:dyDescent="0.25">
      <c r="A98" s="48">
        <v>97</v>
      </c>
      <c r="B98" s="98"/>
      <c r="C98" s="50"/>
      <c r="D98" s="50"/>
      <c r="E98" s="50"/>
      <c r="F98" s="50"/>
      <c r="G98" s="54" t="str">
        <f>IF(ISNUMBER(#REF!),"for year ended","")</f>
        <v/>
      </c>
      <c r="H98" s="100" t="str">
        <f>IF(ISNUMBER(#REF!),DATE(YEAR(#REF!),MONTH(#REF!),DAY(#REF!))-1,"")</f>
        <v/>
      </c>
      <c r="I98" s="100" t="str">
        <f>IF(ISNUMBER(#REF!),DATE(YEAR(#REF!)+1,MONTH(#REF!),DAY(#REF!))-1,"")</f>
        <v/>
      </c>
      <c r="J98" s="100" t="str">
        <f>IF(ISNUMBER(#REF!),DATE(YEAR(#REF!)+2,MONTH(#REF!),DAY(#REF!))-1,"")</f>
        <v/>
      </c>
      <c r="K98" s="100" t="str">
        <f>IF(ISNUMBER(#REF!),DATE(YEAR(#REF!)+3,MONTH(#REF!),DAY(#REF!))-1,"")</f>
        <v/>
      </c>
      <c r="L98" s="100" t="str">
        <f>IF(ISNUMBER(#REF!),DATE(YEAR(#REF!)+4,MONTH(#REF!),DAY(#REF!))-1,"")</f>
        <v/>
      </c>
      <c r="M98" s="100" t="str">
        <f>IF(ISNUMBER(#REF!),DATE(YEAR(#REF!)+5,MONTH(#REF!),DAY(#REF!))-1,"")</f>
        <v/>
      </c>
      <c r="N98" s="99"/>
      <c r="O98" s="50"/>
      <c r="P98" s="50"/>
      <c r="Q98" s="50"/>
      <c r="R98" s="50"/>
      <c r="S98" s="52"/>
      <c r="T98" s="35"/>
    </row>
    <row r="99" spans="1:20" ht="30" customHeight="1" x14ac:dyDescent="0.3">
      <c r="A99" s="48">
        <v>98</v>
      </c>
      <c r="B99" s="49"/>
      <c r="C99" s="56" t="s">
        <v>174</v>
      </c>
      <c r="D99" s="50"/>
      <c r="E99" s="68"/>
      <c r="F99" s="50"/>
      <c r="G99" s="50"/>
      <c r="H99" s="57" t="s">
        <v>130</v>
      </c>
      <c r="I99" s="50"/>
      <c r="J99" s="50"/>
      <c r="K99" s="50"/>
      <c r="L99" s="50"/>
      <c r="M99" s="94"/>
      <c r="N99" s="99"/>
      <c r="O99" s="99"/>
      <c r="P99" s="99"/>
      <c r="Q99" s="99"/>
      <c r="R99" s="99"/>
      <c r="S99" s="52"/>
      <c r="T99" s="35"/>
    </row>
    <row r="100" spans="1:20" ht="15" customHeight="1" x14ac:dyDescent="0.2">
      <c r="A100" s="48">
        <v>99</v>
      </c>
      <c r="B100" s="49"/>
      <c r="C100" s="59"/>
      <c r="D100" s="59"/>
      <c r="E100" s="68"/>
      <c r="F100" s="59" t="s">
        <v>163</v>
      </c>
      <c r="G100" s="50"/>
      <c r="H100" s="61"/>
      <c r="I100" s="61"/>
      <c r="J100" s="61"/>
      <c r="K100" s="61"/>
      <c r="L100" s="61"/>
      <c r="M100" s="61"/>
      <c r="N100" s="50"/>
      <c r="O100" s="50"/>
      <c r="P100" s="50"/>
      <c r="Q100" s="50"/>
      <c r="R100" s="50"/>
      <c r="S100" s="52"/>
      <c r="T100" s="35"/>
    </row>
    <row r="101" spans="1:20" ht="15" customHeight="1" x14ac:dyDescent="0.2">
      <c r="A101" s="48">
        <v>100</v>
      </c>
      <c r="B101" s="49"/>
      <c r="C101" s="59"/>
      <c r="D101" s="59"/>
      <c r="E101" s="68"/>
      <c r="F101" s="59" t="s">
        <v>164</v>
      </c>
      <c r="G101" s="50"/>
      <c r="H101" s="61"/>
      <c r="I101" s="61"/>
      <c r="J101" s="61"/>
      <c r="K101" s="61"/>
      <c r="L101" s="61"/>
      <c r="M101" s="61"/>
      <c r="N101" s="50"/>
      <c r="O101" s="50"/>
      <c r="P101" s="50"/>
      <c r="Q101" s="50"/>
      <c r="R101" s="50"/>
      <c r="S101" s="52"/>
      <c r="T101" s="35"/>
    </row>
    <row r="102" spans="1:20" ht="15" customHeight="1" x14ac:dyDescent="0.2">
      <c r="A102" s="48">
        <v>101</v>
      </c>
      <c r="B102" s="49"/>
      <c r="C102" s="59"/>
      <c r="D102" s="59"/>
      <c r="E102" s="68"/>
      <c r="F102" s="59" t="s">
        <v>165</v>
      </c>
      <c r="G102" s="50"/>
      <c r="H102" s="61"/>
      <c r="I102" s="61"/>
      <c r="J102" s="61"/>
      <c r="K102" s="61"/>
      <c r="L102" s="61"/>
      <c r="M102" s="61"/>
      <c r="N102" s="50"/>
      <c r="O102" s="50"/>
      <c r="P102" s="50"/>
      <c r="Q102" s="50"/>
      <c r="R102" s="50"/>
      <c r="S102" s="52"/>
      <c r="T102" s="35"/>
    </row>
    <row r="103" spans="1:20" ht="15" customHeight="1" x14ac:dyDescent="0.2">
      <c r="A103" s="48">
        <v>102</v>
      </c>
      <c r="B103" s="49"/>
      <c r="C103" s="59"/>
      <c r="D103" s="59"/>
      <c r="E103" s="68"/>
      <c r="F103" s="59" t="s">
        <v>166</v>
      </c>
      <c r="G103" s="50"/>
      <c r="H103" s="61"/>
      <c r="I103" s="61"/>
      <c r="J103" s="61"/>
      <c r="K103" s="61"/>
      <c r="L103" s="61"/>
      <c r="M103" s="61"/>
      <c r="N103" s="50"/>
      <c r="O103" s="50"/>
      <c r="P103" s="50"/>
      <c r="Q103" s="50"/>
      <c r="R103" s="50"/>
      <c r="S103" s="52"/>
      <c r="T103" s="35"/>
    </row>
    <row r="104" spans="1:20" ht="15" customHeight="1" x14ac:dyDescent="0.2">
      <c r="A104" s="48">
        <v>103</v>
      </c>
      <c r="B104" s="49"/>
      <c r="C104" s="59"/>
      <c r="D104" s="59"/>
      <c r="E104" s="68"/>
      <c r="F104" s="59" t="s">
        <v>167</v>
      </c>
      <c r="G104" s="50"/>
      <c r="H104" s="61"/>
      <c r="I104" s="61"/>
      <c r="J104" s="61"/>
      <c r="K104" s="61"/>
      <c r="L104" s="61"/>
      <c r="M104" s="61"/>
      <c r="N104" s="50"/>
      <c r="O104" s="50"/>
      <c r="P104" s="50"/>
      <c r="Q104" s="50"/>
      <c r="R104" s="50"/>
      <c r="S104" s="52"/>
      <c r="T104" s="35"/>
    </row>
    <row r="105" spans="1:20" ht="15" customHeight="1" x14ac:dyDescent="0.2">
      <c r="A105" s="48">
        <v>104</v>
      </c>
      <c r="B105" s="49"/>
      <c r="C105" s="59"/>
      <c r="D105" s="59"/>
      <c r="E105" s="68"/>
      <c r="F105" s="59" t="s">
        <v>168</v>
      </c>
      <c r="G105" s="50"/>
      <c r="H105" s="61"/>
      <c r="I105" s="61"/>
      <c r="J105" s="61"/>
      <c r="K105" s="61"/>
      <c r="L105" s="61"/>
      <c r="M105" s="61"/>
      <c r="N105" s="50"/>
      <c r="O105" s="50"/>
      <c r="P105" s="50"/>
      <c r="Q105" s="50"/>
      <c r="R105" s="50"/>
      <c r="S105" s="52"/>
      <c r="T105" s="35"/>
    </row>
    <row r="106" spans="1:20" ht="15" customHeight="1" thickBot="1" x14ac:dyDescent="0.25">
      <c r="A106" s="48">
        <v>105</v>
      </c>
      <c r="B106" s="49"/>
      <c r="C106" s="59"/>
      <c r="D106" s="59"/>
      <c r="E106" s="68"/>
      <c r="F106" s="59" t="s">
        <v>169</v>
      </c>
      <c r="G106" s="50"/>
      <c r="H106" s="61"/>
      <c r="I106" s="61"/>
      <c r="J106" s="61"/>
      <c r="K106" s="61"/>
      <c r="L106" s="61"/>
      <c r="M106" s="61"/>
      <c r="N106" s="50"/>
      <c r="O106" s="50"/>
      <c r="P106" s="50"/>
      <c r="Q106" s="50"/>
      <c r="R106" s="50"/>
      <c r="S106" s="52"/>
      <c r="T106" s="35"/>
    </row>
    <row r="107" spans="1:20" ht="15" customHeight="1" thickBot="1" x14ac:dyDescent="0.25">
      <c r="A107" s="48">
        <v>106</v>
      </c>
      <c r="B107" s="49"/>
      <c r="C107" s="59"/>
      <c r="D107" s="59"/>
      <c r="E107" s="68" t="s">
        <v>175</v>
      </c>
      <c r="F107" s="59"/>
      <c r="G107" s="50"/>
      <c r="H107" s="66">
        <f t="shared" ref="H107:M107" si="22">SUM(H100:H106)</f>
        <v>0</v>
      </c>
      <c r="I107" s="66">
        <f t="shared" si="22"/>
        <v>0</v>
      </c>
      <c r="J107" s="66">
        <f t="shared" si="22"/>
        <v>0</v>
      </c>
      <c r="K107" s="66">
        <f t="shared" si="22"/>
        <v>0</v>
      </c>
      <c r="L107" s="66">
        <f t="shared" si="22"/>
        <v>0</v>
      </c>
      <c r="M107" s="66">
        <f t="shared" si="22"/>
        <v>0</v>
      </c>
      <c r="N107" s="50"/>
      <c r="O107" s="50"/>
      <c r="P107" s="50"/>
      <c r="Q107" s="50"/>
      <c r="R107" s="50"/>
      <c r="S107" s="52"/>
      <c r="T107" s="35" t="s">
        <v>176</v>
      </c>
    </row>
    <row r="108" spans="1:20" ht="15" customHeight="1" thickBot="1" x14ac:dyDescent="0.25">
      <c r="A108" s="48">
        <v>107</v>
      </c>
      <c r="B108" s="49"/>
      <c r="C108" s="59"/>
      <c r="D108" s="70" t="s">
        <v>125</v>
      </c>
      <c r="E108" s="50"/>
      <c r="F108" s="59" t="s">
        <v>177</v>
      </c>
      <c r="G108" s="50"/>
      <c r="H108" s="61"/>
      <c r="I108" s="61"/>
      <c r="J108" s="61"/>
      <c r="K108" s="61"/>
      <c r="L108" s="61"/>
      <c r="M108" s="61"/>
      <c r="N108" s="50"/>
      <c r="O108" s="50"/>
      <c r="P108" s="50"/>
      <c r="Q108" s="50"/>
      <c r="R108" s="50"/>
      <c r="S108" s="52"/>
      <c r="T108" s="35"/>
    </row>
    <row r="109" spans="1:20" ht="15" customHeight="1" thickBot="1" x14ac:dyDescent="0.25">
      <c r="A109" s="48">
        <v>108</v>
      </c>
      <c r="B109" s="49"/>
      <c r="C109" s="59"/>
      <c r="D109" s="59"/>
      <c r="E109" s="68" t="s">
        <v>178</v>
      </c>
      <c r="F109" s="68"/>
      <c r="G109" s="50"/>
      <c r="H109" s="66">
        <f t="shared" ref="H109:M109" si="23">H107-H108</f>
        <v>0</v>
      </c>
      <c r="I109" s="66">
        <f t="shared" si="23"/>
        <v>0</v>
      </c>
      <c r="J109" s="66">
        <f t="shared" si="23"/>
        <v>0</v>
      </c>
      <c r="K109" s="66">
        <f t="shared" si="23"/>
        <v>0</v>
      </c>
      <c r="L109" s="66">
        <f t="shared" si="23"/>
        <v>0</v>
      </c>
      <c r="M109" s="66">
        <f t="shared" si="23"/>
        <v>0</v>
      </c>
      <c r="N109" s="50"/>
      <c r="O109" s="50"/>
      <c r="P109" s="50"/>
      <c r="Q109" s="50"/>
      <c r="R109" s="50"/>
      <c r="S109" s="52"/>
      <c r="T109" s="35"/>
    </row>
    <row r="110" spans="1:20" ht="15" customHeight="1" x14ac:dyDescent="0.2">
      <c r="A110" s="48">
        <v>109</v>
      </c>
      <c r="B110" s="49"/>
      <c r="C110" s="59"/>
      <c r="D110" s="59"/>
      <c r="E110" s="68"/>
      <c r="F110" s="68"/>
      <c r="G110" s="50"/>
      <c r="H110" s="69"/>
      <c r="I110" s="69"/>
      <c r="J110" s="69"/>
      <c r="K110" s="69"/>
      <c r="L110" s="69"/>
      <c r="M110" s="69"/>
      <c r="N110" s="50"/>
      <c r="O110" s="50"/>
      <c r="P110" s="50"/>
      <c r="Q110" s="50"/>
      <c r="R110" s="50"/>
      <c r="S110" s="52"/>
      <c r="T110" s="35"/>
    </row>
    <row r="111" spans="1:20" ht="30" customHeight="1" x14ac:dyDescent="0.25">
      <c r="A111" s="48">
        <v>110</v>
      </c>
      <c r="B111" s="98"/>
      <c r="C111" s="50"/>
      <c r="D111" s="50"/>
      <c r="E111" s="50"/>
      <c r="F111" s="50"/>
      <c r="G111" s="92"/>
      <c r="H111" s="51" t="s">
        <v>105</v>
      </c>
      <c r="I111" s="51" t="s">
        <v>106</v>
      </c>
      <c r="J111" s="51" t="s">
        <v>107</v>
      </c>
      <c r="K111" s="51" t="s">
        <v>108</v>
      </c>
      <c r="L111" s="51" t="s">
        <v>109</v>
      </c>
      <c r="M111" s="51" t="s">
        <v>110</v>
      </c>
      <c r="N111" s="99"/>
      <c r="O111" s="50"/>
      <c r="P111" s="50"/>
      <c r="Q111" s="50"/>
      <c r="R111" s="50"/>
      <c r="S111" s="52"/>
      <c r="T111" s="35"/>
    </row>
    <row r="112" spans="1:20" ht="15" customHeight="1" x14ac:dyDescent="0.25">
      <c r="A112" s="48">
        <v>111</v>
      </c>
      <c r="B112" s="98"/>
      <c r="C112" s="50"/>
      <c r="D112" s="50"/>
      <c r="E112" s="50"/>
      <c r="F112" s="50"/>
      <c r="G112" s="54" t="str">
        <f>IF(ISNUMBER(#REF!),"for year ended","")</f>
        <v/>
      </c>
      <c r="H112" s="100" t="str">
        <f>IF(ISNUMBER(#REF!),DATE(YEAR(#REF!),MONTH(#REF!),DAY(#REF!))-1,"")</f>
        <v/>
      </c>
      <c r="I112" s="100" t="str">
        <f>IF(ISNUMBER(#REF!),DATE(YEAR(#REF!)+1,MONTH(#REF!),DAY(#REF!))-1,"")</f>
        <v/>
      </c>
      <c r="J112" s="100" t="str">
        <f>IF(ISNUMBER(#REF!),DATE(YEAR(#REF!)+2,MONTH(#REF!),DAY(#REF!))-1,"")</f>
        <v/>
      </c>
      <c r="K112" s="100" t="str">
        <f>IF(ISNUMBER(#REF!),DATE(YEAR(#REF!)+3,MONTH(#REF!),DAY(#REF!))-1,"")</f>
        <v/>
      </c>
      <c r="L112" s="100" t="str">
        <f>IF(ISNUMBER(#REF!),DATE(YEAR(#REF!)+4,MONTH(#REF!),DAY(#REF!))-1,"")</f>
        <v/>
      </c>
      <c r="M112" s="100" t="str">
        <f>IF(ISNUMBER(#REF!),DATE(YEAR(#REF!)+5,MONTH(#REF!),DAY(#REF!))-1,"")</f>
        <v/>
      </c>
      <c r="N112" s="99"/>
      <c r="O112" s="50"/>
      <c r="P112" s="50"/>
      <c r="Q112" s="50"/>
      <c r="R112" s="50"/>
      <c r="S112" s="52"/>
      <c r="T112" s="35"/>
    </row>
    <row r="113" spans="1:20" ht="30" customHeight="1" x14ac:dyDescent="0.3">
      <c r="A113" s="48">
        <v>112</v>
      </c>
      <c r="B113" s="49"/>
      <c r="C113" s="56" t="s">
        <v>179</v>
      </c>
      <c r="D113" s="50"/>
      <c r="E113" s="68"/>
      <c r="F113" s="50"/>
      <c r="G113" s="50"/>
      <c r="H113" s="92"/>
      <c r="I113" s="92"/>
      <c r="J113" s="92"/>
      <c r="K113" s="92"/>
      <c r="L113" s="92"/>
      <c r="M113" s="92"/>
      <c r="N113" s="99"/>
      <c r="O113" s="99"/>
      <c r="P113" s="99"/>
      <c r="Q113" s="99"/>
      <c r="R113" s="99"/>
      <c r="S113" s="52"/>
      <c r="T113" s="35"/>
    </row>
    <row r="114" spans="1:20" x14ac:dyDescent="0.2">
      <c r="A114" s="48">
        <v>113</v>
      </c>
      <c r="B114" s="49"/>
      <c r="C114" s="59"/>
      <c r="D114" s="59"/>
      <c r="E114" s="50"/>
      <c r="F114" s="77" t="s">
        <v>180</v>
      </c>
      <c r="G114" s="50"/>
      <c r="H114" s="57" t="s">
        <v>130</v>
      </c>
      <c r="I114" s="50"/>
      <c r="J114" s="50"/>
      <c r="K114" s="50"/>
      <c r="L114" s="50"/>
      <c r="M114" s="50"/>
      <c r="N114" s="50"/>
      <c r="O114" s="50"/>
      <c r="P114" s="50"/>
      <c r="Q114" s="50"/>
      <c r="R114" s="50"/>
      <c r="S114" s="52"/>
      <c r="T114" s="35"/>
    </row>
    <row r="115" spans="1:20" ht="15" customHeight="1" x14ac:dyDescent="0.2">
      <c r="A115" s="48">
        <v>114</v>
      </c>
      <c r="B115" s="49"/>
      <c r="C115" s="59"/>
      <c r="D115" s="59"/>
      <c r="E115" s="50"/>
      <c r="F115" s="95" t="s">
        <v>181</v>
      </c>
      <c r="G115" s="50"/>
      <c r="H115" s="61"/>
      <c r="I115" s="61"/>
      <c r="J115" s="61"/>
      <c r="K115" s="61"/>
      <c r="L115" s="61"/>
      <c r="M115" s="61"/>
      <c r="N115" s="50"/>
      <c r="O115" s="50"/>
      <c r="P115" s="50"/>
      <c r="Q115" s="50"/>
      <c r="R115" s="50"/>
      <c r="S115" s="52"/>
      <c r="T115" s="35"/>
    </row>
    <row r="116" spans="1:20" ht="15" customHeight="1" x14ac:dyDescent="0.2">
      <c r="A116" s="48">
        <v>115</v>
      </c>
      <c r="B116" s="49"/>
      <c r="C116" s="59"/>
      <c r="D116" s="59"/>
      <c r="E116" s="50"/>
      <c r="F116" s="95" t="s">
        <v>181</v>
      </c>
      <c r="G116" s="50"/>
      <c r="H116" s="61"/>
      <c r="I116" s="61"/>
      <c r="J116" s="61"/>
      <c r="K116" s="61"/>
      <c r="L116" s="61"/>
      <c r="M116" s="61"/>
      <c r="N116" s="50"/>
      <c r="O116" s="50"/>
      <c r="P116" s="50"/>
      <c r="Q116" s="50"/>
      <c r="R116" s="50"/>
      <c r="S116" s="52"/>
      <c r="T116" s="35"/>
    </row>
    <row r="117" spans="1:20" ht="15" customHeight="1" x14ac:dyDescent="0.2">
      <c r="A117" s="48">
        <v>116</v>
      </c>
      <c r="B117" s="49"/>
      <c r="C117" s="59"/>
      <c r="D117" s="59"/>
      <c r="E117" s="50"/>
      <c r="F117" s="95" t="s">
        <v>181</v>
      </c>
      <c r="G117" s="50"/>
      <c r="H117" s="61"/>
      <c r="I117" s="61"/>
      <c r="J117" s="61"/>
      <c r="K117" s="61"/>
      <c r="L117" s="61"/>
      <c r="M117" s="61"/>
      <c r="N117" s="50"/>
      <c r="O117" s="50"/>
      <c r="P117" s="50"/>
      <c r="Q117" s="50"/>
      <c r="R117" s="50"/>
      <c r="S117" s="52"/>
      <c r="T117" s="35"/>
    </row>
    <row r="118" spans="1:20" ht="15" customHeight="1" x14ac:dyDescent="0.2">
      <c r="A118" s="48">
        <v>117</v>
      </c>
      <c r="B118" s="49"/>
      <c r="C118" s="59"/>
      <c r="D118" s="59"/>
      <c r="E118" s="50"/>
      <c r="F118" s="95" t="s">
        <v>181</v>
      </c>
      <c r="G118" s="50"/>
      <c r="H118" s="61"/>
      <c r="I118" s="61"/>
      <c r="J118" s="61"/>
      <c r="K118" s="61"/>
      <c r="L118" s="61"/>
      <c r="M118" s="61"/>
      <c r="N118" s="50"/>
      <c r="O118" s="50"/>
      <c r="P118" s="50"/>
      <c r="Q118" s="50"/>
      <c r="R118" s="50"/>
      <c r="S118" s="52"/>
      <c r="T118" s="35"/>
    </row>
    <row r="119" spans="1:20" ht="15" customHeight="1" x14ac:dyDescent="0.2">
      <c r="A119" s="48">
        <v>118</v>
      </c>
      <c r="B119" s="49"/>
      <c r="C119" s="59"/>
      <c r="D119" s="59"/>
      <c r="E119" s="50"/>
      <c r="F119" s="95" t="s">
        <v>181</v>
      </c>
      <c r="G119" s="50"/>
      <c r="H119" s="61"/>
      <c r="I119" s="61"/>
      <c r="J119" s="61"/>
      <c r="K119" s="61"/>
      <c r="L119" s="61"/>
      <c r="M119" s="61"/>
      <c r="N119" s="50"/>
      <c r="O119" s="50"/>
      <c r="P119" s="50"/>
      <c r="Q119" s="50"/>
      <c r="R119" s="50"/>
      <c r="S119" s="52"/>
      <c r="T119" s="35"/>
    </row>
    <row r="120" spans="1:20" s="97" customFormat="1" ht="15" customHeight="1" x14ac:dyDescent="0.2">
      <c r="A120" s="48">
        <v>119</v>
      </c>
      <c r="B120" s="49"/>
      <c r="C120" s="59"/>
      <c r="D120" s="59"/>
      <c r="E120" s="62"/>
      <c r="F120" s="96" t="s">
        <v>157</v>
      </c>
      <c r="G120" s="62"/>
      <c r="H120" s="83"/>
      <c r="I120" s="83"/>
      <c r="J120" s="84"/>
      <c r="K120" s="84"/>
      <c r="L120" s="84"/>
      <c r="M120" s="83"/>
      <c r="N120" s="50"/>
      <c r="O120" s="60"/>
      <c r="P120" s="60"/>
      <c r="Q120" s="50"/>
      <c r="R120" s="50"/>
      <c r="S120" s="52"/>
      <c r="T120" s="35"/>
    </row>
    <row r="121" spans="1:20" ht="15" customHeight="1" thickBot="1" x14ac:dyDescent="0.25">
      <c r="A121" s="48">
        <v>120</v>
      </c>
      <c r="B121" s="49"/>
      <c r="C121" s="59"/>
      <c r="D121" s="59"/>
      <c r="E121" s="50"/>
      <c r="F121" s="59" t="s">
        <v>182</v>
      </c>
      <c r="G121" s="50"/>
      <c r="H121" s="61"/>
      <c r="I121" s="61"/>
      <c r="J121" s="61"/>
      <c r="K121" s="61"/>
      <c r="L121" s="61"/>
      <c r="M121" s="61"/>
      <c r="N121" s="50"/>
      <c r="O121" s="50"/>
      <c r="P121" s="50"/>
      <c r="Q121" s="50"/>
      <c r="R121" s="50"/>
      <c r="S121" s="52"/>
      <c r="T121" s="35"/>
    </row>
    <row r="122" spans="1:20" ht="15" customHeight="1" thickBot="1" x14ac:dyDescent="0.25">
      <c r="A122" s="48">
        <v>121</v>
      </c>
      <c r="B122" s="49"/>
      <c r="C122" s="59"/>
      <c r="D122" s="70"/>
      <c r="E122" s="68" t="s">
        <v>183</v>
      </c>
      <c r="F122" s="59"/>
      <c r="G122" s="50"/>
      <c r="H122" s="66">
        <f t="shared" ref="H122:M122" si="24">SUM(H115:H119,H121)</f>
        <v>0</v>
      </c>
      <c r="I122" s="66">
        <f t="shared" si="24"/>
        <v>0</v>
      </c>
      <c r="J122" s="66">
        <f t="shared" si="24"/>
        <v>0</v>
      </c>
      <c r="K122" s="66">
        <f t="shared" si="24"/>
        <v>0</v>
      </c>
      <c r="L122" s="66">
        <f t="shared" si="24"/>
        <v>0</v>
      </c>
      <c r="M122" s="66">
        <f t="shared" si="24"/>
        <v>0</v>
      </c>
      <c r="N122" s="50"/>
      <c r="O122" s="50"/>
      <c r="P122" s="50"/>
      <c r="Q122" s="50"/>
      <c r="R122" s="50"/>
      <c r="S122" s="52"/>
      <c r="T122" s="35" t="s">
        <v>184</v>
      </c>
    </row>
    <row r="123" spans="1:20" ht="15" customHeight="1" thickBot="1" x14ac:dyDescent="0.25">
      <c r="A123" s="48">
        <v>122</v>
      </c>
      <c r="B123" s="49"/>
      <c r="C123" s="59"/>
      <c r="D123" s="70" t="s">
        <v>125</v>
      </c>
      <c r="E123" s="68"/>
      <c r="F123" s="59" t="s">
        <v>185</v>
      </c>
      <c r="G123" s="50"/>
      <c r="H123" s="61"/>
      <c r="I123" s="61"/>
      <c r="J123" s="61"/>
      <c r="K123" s="61"/>
      <c r="L123" s="61"/>
      <c r="M123" s="61"/>
      <c r="N123" s="50"/>
      <c r="O123" s="50"/>
      <c r="P123" s="50"/>
      <c r="Q123" s="50"/>
      <c r="R123" s="50"/>
      <c r="S123" s="52"/>
      <c r="T123" s="35"/>
    </row>
    <row r="124" spans="1:20" ht="13.5" thickBot="1" x14ac:dyDescent="0.25">
      <c r="A124" s="48">
        <v>123</v>
      </c>
      <c r="B124" s="49"/>
      <c r="C124" s="59"/>
      <c r="D124" s="59"/>
      <c r="E124" s="68" t="s">
        <v>186</v>
      </c>
      <c r="F124" s="68"/>
      <c r="G124" s="50"/>
      <c r="H124" s="66">
        <f t="shared" ref="H124:M124" si="25">H122-H123</f>
        <v>0</v>
      </c>
      <c r="I124" s="66">
        <f t="shared" si="25"/>
        <v>0</v>
      </c>
      <c r="J124" s="66">
        <f t="shared" si="25"/>
        <v>0</v>
      </c>
      <c r="K124" s="66">
        <f t="shared" si="25"/>
        <v>0</v>
      </c>
      <c r="L124" s="66">
        <f t="shared" si="25"/>
        <v>0</v>
      </c>
      <c r="M124" s="66">
        <f t="shared" si="25"/>
        <v>0</v>
      </c>
      <c r="N124" s="50"/>
      <c r="O124" s="50"/>
      <c r="P124" s="50"/>
      <c r="Q124" s="50"/>
      <c r="R124" s="50"/>
      <c r="S124" s="52"/>
      <c r="T124" s="35"/>
    </row>
    <row r="125" spans="1:20" s="46" customFormat="1" ht="16.5" customHeight="1" x14ac:dyDescent="0.2">
      <c r="A125" s="48">
        <v>124</v>
      </c>
      <c r="B125" s="49"/>
      <c r="C125" s="59"/>
      <c r="D125" s="72"/>
      <c r="E125" s="72"/>
      <c r="F125" s="59"/>
      <c r="G125" s="62"/>
      <c r="H125" s="60"/>
      <c r="I125" s="60"/>
      <c r="J125" s="50"/>
      <c r="K125" s="50"/>
      <c r="L125" s="50"/>
      <c r="M125" s="60"/>
      <c r="N125" s="50"/>
      <c r="O125" s="60"/>
      <c r="P125" s="60"/>
      <c r="Q125" s="50"/>
      <c r="R125" s="50"/>
      <c r="S125" s="52"/>
      <c r="T125" s="35"/>
    </row>
    <row r="126" spans="1:20" ht="30" customHeight="1" x14ac:dyDescent="0.25">
      <c r="A126" s="48">
        <v>125</v>
      </c>
      <c r="B126" s="98"/>
      <c r="C126" s="50"/>
      <c r="D126" s="50"/>
      <c r="E126" s="50"/>
      <c r="F126" s="50"/>
      <c r="G126" s="92"/>
      <c r="H126" s="51" t="s">
        <v>105</v>
      </c>
      <c r="I126" s="51" t="s">
        <v>106</v>
      </c>
      <c r="J126" s="51" t="s">
        <v>107</v>
      </c>
      <c r="K126" s="51" t="s">
        <v>108</v>
      </c>
      <c r="L126" s="51" t="s">
        <v>109</v>
      </c>
      <c r="M126" s="51" t="s">
        <v>110</v>
      </c>
      <c r="N126" s="99"/>
      <c r="O126" s="50"/>
      <c r="P126" s="50"/>
      <c r="Q126" s="50"/>
      <c r="R126" s="50"/>
      <c r="S126" s="52"/>
      <c r="T126" s="35"/>
    </row>
    <row r="127" spans="1:20" ht="15" customHeight="1" x14ac:dyDescent="0.25">
      <c r="A127" s="48">
        <v>126</v>
      </c>
      <c r="B127" s="98"/>
      <c r="C127" s="50"/>
      <c r="D127" s="50"/>
      <c r="E127" s="50"/>
      <c r="F127" s="50"/>
      <c r="G127" s="54" t="str">
        <f>IF(ISNUMBER(#REF!),"for year ended","")</f>
        <v/>
      </c>
      <c r="H127" s="100" t="str">
        <f>IF(ISNUMBER(#REF!),DATE(YEAR(#REF!),MONTH(#REF!),DAY(#REF!))-1,"")</f>
        <v/>
      </c>
      <c r="I127" s="100" t="str">
        <f>IF(ISNUMBER(#REF!),DATE(YEAR(#REF!)+1,MONTH(#REF!),DAY(#REF!))-1,"")</f>
        <v/>
      </c>
      <c r="J127" s="100" t="str">
        <f>IF(ISNUMBER(#REF!),DATE(YEAR(#REF!)+2,MONTH(#REF!),DAY(#REF!))-1,"")</f>
        <v/>
      </c>
      <c r="K127" s="100" t="str">
        <f>IF(ISNUMBER(#REF!),DATE(YEAR(#REF!)+3,MONTH(#REF!),DAY(#REF!))-1,"")</f>
        <v/>
      </c>
      <c r="L127" s="100" t="str">
        <f>IF(ISNUMBER(#REF!),DATE(YEAR(#REF!)+4,MONTH(#REF!),DAY(#REF!))-1,"")</f>
        <v/>
      </c>
      <c r="M127" s="100" t="str">
        <f>IF(ISNUMBER(#REF!),DATE(YEAR(#REF!)+5,MONTH(#REF!),DAY(#REF!))-1,"")</f>
        <v/>
      </c>
      <c r="N127" s="99"/>
      <c r="O127" s="50"/>
      <c r="P127" s="50"/>
      <c r="Q127" s="50"/>
      <c r="R127" s="50"/>
      <c r="S127" s="52"/>
      <c r="T127" s="35"/>
    </row>
    <row r="128" spans="1:20" ht="30" customHeight="1" x14ac:dyDescent="0.3">
      <c r="A128" s="48">
        <v>127</v>
      </c>
      <c r="B128" s="49"/>
      <c r="C128" s="56" t="s">
        <v>187</v>
      </c>
      <c r="D128" s="50"/>
      <c r="E128" s="68"/>
      <c r="F128" s="50"/>
      <c r="G128" s="50"/>
      <c r="H128" s="92"/>
      <c r="I128" s="92"/>
      <c r="J128" s="92"/>
      <c r="K128" s="92"/>
      <c r="L128" s="92"/>
      <c r="M128" s="92"/>
      <c r="N128" s="99"/>
      <c r="O128" s="99"/>
      <c r="P128" s="99"/>
      <c r="Q128" s="99"/>
      <c r="R128" s="99"/>
      <c r="S128" s="52"/>
      <c r="T128" s="35"/>
    </row>
    <row r="129" spans="1:20" ht="15" customHeight="1" x14ac:dyDescent="0.2">
      <c r="A129" s="48">
        <v>128</v>
      </c>
      <c r="B129" s="49"/>
      <c r="C129" s="59"/>
      <c r="D129" s="59"/>
      <c r="E129" s="50"/>
      <c r="F129" s="77" t="s">
        <v>180</v>
      </c>
      <c r="G129" s="50"/>
      <c r="H129" s="57" t="s">
        <v>130</v>
      </c>
      <c r="I129" s="50"/>
      <c r="J129" s="50"/>
      <c r="K129" s="50"/>
      <c r="L129" s="50"/>
      <c r="M129" s="50"/>
      <c r="N129" s="50"/>
      <c r="O129" s="50"/>
      <c r="P129" s="50"/>
      <c r="Q129" s="50"/>
      <c r="R129" s="50"/>
      <c r="S129" s="52"/>
      <c r="T129" s="35"/>
    </row>
    <row r="130" spans="1:20" ht="15" customHeight="1" x14ac:dyDescent="0.2">
      <c r="A130" s="48">
        <v>129</v>
      </c>
      <c r="B130" s="49"/>
      <c r="C130" s="59"/>
      <c r="D130" s="59"/>
      <c r="E130" s="50"/>
      <c r="F130" s="95" t="s">
        <v>181</v>
      </c>
      <c r="G130" s="50"/>
      <c r="H130" s="61"/>
      <c r="I130" s="61"/>
      <c r="J130" s="61"/>
      <c r="K130" s="61"/>
      <c r="L130" s="61"/>
      <c r="M130" s="61"/>
      <c r="N130" s="50"/>
      <c r="O130" s="50"/>
      <c r="P130" s="50"/>
      <c r="Q130" s="50"/>
      <c r="R130" s="50"/>
      <c r="S130" s="52"/>
      <c r="T130" s="35"/>
    </row>
    <row r="131" spans="1:20" ht="15" customHeight="1" x14ac:dyDescent="0.2">
      <c r="A131" s="48">
        <v>130</v>
      </c>
      <c r="B131" s="49"/>
      <c r="C131" s="59"/>
      <c r="D131" s="59"/>
      <c r="E131" s="50"/>
      <c r="F131" s="95" t="s">
        <v>181</v>
      </c>
      <c r="G131" s="50"/>
      <c r="H131" s="61"/>
      <c r="I131" s="61"/>
      <c r="J131" s="61"/>
      <c r="K131" s="61"/>
      <c r="L131" s="61"/>
      <c r="M131" s="61"/>
      <c r="N131" s="50"/>
      <c r="O131" s="50"/>
      <c r="P131" s="50"/>
      <c r="Q131" s="50"/>
      <c r="R131" s="50"/>
      <c r="S131" s="52"/>
      <c r="T131" s="35"/>
    </row>
    <row r="132" spans="1:20" ht="15" customHeight="1" x14ac:dyDescent="0.2">
      <c r="A132" s="48">
        <v>131</v>
      </c>
      <c r="B132" s="49"/>
      <c r="C132" s="59"/>
      <c r="D132" s="59"/>
      <c r="E132" s="50"/>
      <c r="F132" s="95" t="s">
        <v>181</v>
      </c>
      <c r="G132" s="50"/>
      <c r="H132" s="61"/>
      <c r="I132" s="61"/>
      <c r="J132" s="61"/>
      <c r="K132" s="61"/>
      <c r="L132" s="61"/>
      <c r="M132" s="61"/>
      <c r="N132" s="50"/>
      <c r="O132" s="50"/>
      <c r="P132" s="50"/>
      <c r="Q132" s="50"/>
      <c r="R132" s="50"/>
      <c r="S132" s="52"/>
      <c r="T132" s="35"/>
    </row>
    <row r="133" spans="1:20" ht="15" customHeight="1" x14ac:dyDescent="0.2">
      <c r="A133" s="48">
        <v>132</v>
      </c>
      <c r="B133" s="49"/>
      <c r="C133" s="59"/>
      <c r="D133" s="59"/>
      <c r="E133" s="50"/>
      <c r="F133" s="95" t="s">
        <v>181</v>
      </c>
      <c r="G133" s="50"/>
      <c r="H133" s="61"/>
      <c r="I133" s="61"/>
      <c r="J133" s="61"/>
      <c r="K133" s="61"/>
      <c r="L133" s="61"/>
      <c r="M133" s="61"/>
      <c r="N133" s="50"/>
      <c r="O133" s="50"/>
      <c r="P133" s="50"/>
      <c r="Q133" s="50"/>
      <c r="R133" s="50"/>
      <c r="S133" s="52"/>
      <c r="T133" s="35"/>
    </row>
    <row r="134" spans="1:20" ht="15" customHeight="1" x14ac:dyDescent="0.2">
      <c r="A134" s="48">
        <v>133</v>
      </c>
      <c r="B134" s="49"/>
      <c r="C134" s="59"/>
      <c r="D134" s="59"/>
      <c r="E134" s="50"/>
      <c r="F134" s="95" t="s">
        <v>181</v>
      </c>
      <c r="G134" s="50"/>
      <c r="H134" s="61"/>
      <c r="I134" s="61"/>
      <c r="J134" s="61"/>
      <c r="K134" s="61"/>
      <c r="L134" s="61"/>
      <c r="M134" s="61"/>
      <c r="N134" s="50"/>
      <c r="O134" s="50"/>
      <c r="P134" s="50"/>
      <c r="Q134" s="50"/>
      <c r="R134" s="50"/>
      <c r="S134" s="52"/>
      <c r="T134" s="35"/>
    </row>
    <row r="135" spans="1:20" s="97" customFormat="1" ht="15" customHeight="1" x14ac:dyDescent="0.2">
      <c r="A135" s="48">
        <v>134</v>
      </c>
      <c r="B135" s="49"/>
      <c r="C135" s="59"/>
      <c r="D135" s="59"/>
      <c r="E135" s="62"/>
      <c r="F135" s="96" t="s">
        <v>157</v>
      </c>
      <c r="G135" s="62"/>
      <c r="H135" s="83"/>
      <c r="I135" s="83"/>
      <c r="J135" s="84"/>
      <c r="K135" s="84"/>
      <c r="L135" s="84"/>
      <c r="M135" s="83"/>
      <c r="N135" s="50"/>
      <c r="O135" s="60"/>
      <c r="P135" s="60"/>
      <c r="Q135" s="50"/>
      <c r="R135" s="50"/>
      <c r="S135" s="52"/>
      <c r="T135" s="35"/>
    </row>
    <row r="136" spans="1:20" ht="15" customHeight="1" thickBot="1" x14ac:dyDescent="0.25">
      <c r="A136" s="48">
        <v>135</v>
      </c>
      <c r="B136" s="49"/>
      <c r="C136" s="59"/>
      <c r="D136" s="59"/>
      <c r="E136" s="50"/>
      <c r="F136" s="59" t="s">
        <v>188</v>
      </c>
      <c r="G136" s="50"/>
      <c r="H136" s="61"/>
      <c r="I136" s="61"/>
      <c r="J136" s="61"/>
      <c r="K136" s="61"/>
      <c r="L136" s="61"/>
      <c r="M136" s="61"/>
      <c r="N136" s="50"/>
      <c r="O136" s="50"/>
      <c r="P136" s="50"/>
      <c r="Q136" s="50"/>
      <c r="R136" s="50"/>
      <c r="S136" s="52"/>
      <c r="T136" s="35"/>
    </row>
    <row r="137" spans="1:20" ht="15" customHeight="1" thickBot="1" x14ac:dyDescent="0.25">
      <c r="A137" s="48">
        <v>136</v>
      </c>
      <c r="B137" s="49"/>
      <c r="C137" s="59"/>
      <c r="D137" s="70"/>
      <c r="E137" s="68" t="s">
        <v>189</v>
      </c>
      <c r="F137" s="59"/>
      <c r="G137" s="50"/>
      <c r="H137" s="66">
        <f t="shared" ref="H137:M137" si="26">SUM(H130:H134,H136)</f>
        <v>0</v>
      </c>
      <c r="I137" s="66">
        <f t="shared" si="26"/>
        <v>0</v>
      </c>
      <c r="J137" s="66">
        <f t="shared" si="26"/>
        <v>0</v>
      </c>
      <c r="K137" s="66">
        <f t="shared" si="26"/>
        <v>0</v>
      </c>
      <c r="L137" s="66">
        <f t="shared" si="26"/>
        <v>0</v>
      </c>
      <c r="M137" s="66">
        <f t="shared" si="26"/>
        <v>0</v>
      </c>
      <c r="N137" s="50"/>
      <c r="O137" s="50"/>
      <c r="P137" s="50"/>
      <c r="Q137" s="50"/>
      <c r="R137" s="50"/>
      <c r="S137" s="52"/>
      <c r="T137" s="35" t="s">
        <v>190</v>
      </c>
    </row>
    <row r="138" spans="1:20" ht="15" customHeight="1" thickBot="1" x14ac:dyDescent="0.25">
      <c r="A138" s="48">
        <v>137</v>
      </c>
      <c r="B138" s="49"/>
      <c r="C138" s="59"/>
      <c r="D138" s="70" t="s">
        <v>125</v>
      </c>
      <c r="E138" s="50"/>
      <c r="F138" s="59" t="s">
        <v>191</v>
      </c>
      <c r="G138" s="50"/>
      <c r="H138" s="61"/>
      <c r="I138" s="61"/>
      <c r="J138" s="61"/>
      <c r="K138" s="61"/>
      <c r="L138" s="61"/>
      <c r="M138" s="61"/>
      <c r="N138" s="50"/>
      <c r="O138" s="50"/>
      <c r="P138" s="50"/>
      <c r="Q138" s="50"/>
      <c r="R138" s="50"/>
      <c r="S138" s="52"/>
      <c r="T138" s="35"/>
    </row>
    <row r="139" spans="1:20" ht="15" customHeight="1" thickBot="1" x14ac:dyDescent="0.25">
      <c r="A139" s="48">
        <v>138</v>
      </c>
      <c r="B139" s="49"/>
      <c r="C139" s="59"/>
      <c r="D139" s="59"/>
      <c r="E139" s="68" t="s">
        <v>192</v>
      </c>
      <c r="F139" s="68"/>
      <c r="G139" s="50"/>
      <c r="H139" s="66">
        <f t="shared" ref="H139:M139" si="27">H137-H138</f>
        <v>0</v>
      </c>
      <c r="I139" s="66">
        <f t="shared" si="27"/>
        <v>0</v>
      </c>
      <c r="J139" s="66">
        <f t="shared" si="27"/>
        <v>0</v>
      </c>
      <c r="K139" s="66">
        <f t="shared" si="27"/>
        <v>0</v>
      </c>
      <c r="L139" s="66">
        <f t="shared" si="27"/>
        <v>0</v>
      </c>
      <c r="M139" s="66">
        <f t="shared" si="27"/>
        <v>0</v>
      </c>
      <c r="N139" s="50"/>
      <c r="O139" s="50"/>
      <c r="P139" s="50"/>
      <c r="Q139" s="50"/>
      <c r="R139" s="50"/>
      <c r="S139" s="52"/>
      <c r="T139" s="35"/>
    </row>
    <row r="140" spans="1:20" ht="15" customHeight="1" x14ac:dyDescent="0.2">
      <c r="A140" s="48">
        <v>139</v>
      </c>
      <c r="B140" s="49"/>
      <c r="C140" s="59"/>
      <c r="D140" s="59"/>
      <c r="E140" s="68"/>
      <c r="F140" s="68"/>
      <c r="G140" s="62"/>
      <c r="H140" s="60"/>
      <c r="I140" s="60"/>
      <c r="J140" s="50"/>
      <c r="K140" s="50"/>
      <c r="L140" s="50"/>
      <c r="M140" s="60"/>
      <c r="N140" s="50"/>
      <c r="O140" s="50"/>
      <c r="P140" s="50"/>
      <c r="Q140" s="50"/>
      <c r="R140" s="50"/>
      <c r="S140" s="52"/>
      <c r="T140" s="35"/>
    </row>
    <row r="141" spans="1:20" ht="30" customHeight="1" x14ac:dyDescent="0.25">
      <c r="A141" s="48">
        <v>140</v>
      </c>
      <c r="B141" s="98"/>
      <c r="C141" s="50"/>
      <c r="D141" s="50"/>
      <c r="E141" s="50"/>
      <c r="F141" s="50"/>
      <c r="G141" s="92"/>
      <c r="H141" s="51" t="s">
        <v>105</v>
      </c>
      <c r="I141" s="51" t="s">
        <v>106</v>
      </c>
      <c r="J141" s="51" t="s">
        <v>107</v>
      </c>
      <c r="K141" s="51" t="s">
        <v>108</v>
      </c>
      <c r="L141" s="51" t="s">
        <v>109</v>
      </c>
      <c r="M141" s="51" t="s">
        <v>110</v>
      </c>
      <c r="N141" s="99"/>
      <c r="O141" s="50"/>
      <c r="P141" s="50"/>
      <c r="Q141" s="50"/>
      <c r="R141" s="50"/>
      <c r="S141" s="52"/>
      <c r="T141" s="35"/>
    </row>
    <row r="142" spans="1:20" ht="15" customHeight="1" x14ac:dyDescent="0.25">
      <c r="A142" s="48">
        <v>141</v>
      </c>
      <c r="B142" s="98"/>
      <c r="C142" s="50"/>
      <c r="D142" s="50"/>
      <c r="E142" s="50"/>
      <c r="F142" s="50"/>
      <c r="G142" s="54" t="str">
        <f>IF(ISNUMBER(#REF!),"for year ended","")</f>
        <v/>
      </c>
      <c r="H142" s="100" t="str">
        <f>IF(ISNUMBER(#REF!),DATE(YEAR(#REF!),MONTH(#REF!),DAY(#REF!))-1,"")</f>
        <v/>
      </c>
      <c r="I142" s="100" t="str">
        <f>IF(ISNUMBER(#REF!),DATE(YEAR(#REF!)+1,MONTH(#REF!),DAY(#REF!))-1,"")</f>
        <v/>
      </c>
      <c r="J142" s="100" t="str">
        <f>IF(ISNUMBER(#REF!),DATE(YEAR(#REF!)+2,MONTH(#REF!),DAY(#REF!))-1,"")</f>
        <v/>
      </c>
      <c r="K142" s="100" t="str">
        <f>IF(ISNUMBER(#REF!),DATE(YEAR(#REF!)+3,MONTH(#REF!),DAY(#REF!))-1,"")</f>
        <v/>
      </c>
      <c r="L142" s="100" t="str">
        <f>IF(ISNUMBER(#REF!),DATE(YEAR(#REF!)+4,MONTH(#REF!),DAY(#REF!))-1,"")</f>
        <v/>
      </c>
      <c r="M142" s="100" t="str">
        <f>IF(ISNUMBER(#REF!),DATE(YEAR(#REF!)+5,MONTH(#REF!),DAY(#REF!))-1,"")</f>
        <v/>
      </c>
      <c r="N142" s="99"/>
      <c r="O142" s="50"/>
      <c r="P142" s="50"/>
      <c r="Q142" s="50"/>
      <c r="R142" s="50"/>
      <c r="S142" s="52"/>
      <c r="T142" s="35"/>
    </row>
    <row r="143" spans="1:20" ht="30" customHeight="1" x14ac:dyDescent="0.3">
      <c r="A143" s="48">
        <v>142</v>
      </c>
      <c r="B143" s="49"/>
      <c r="C143" s="56" t="s">
        <v>193</v>
      </c>
      <c r="D143" s="50"/>
      <c r="E143" s="68"/>
      <c r="F143" s="50"/>
      <c r="G143" s="50"/>
      <c r="H143" s="92"/>
      <c r="I143" s="92"/>
      <c r="J143" s="92"/>
      <c r="K143" s="92"/>
      <c r="L143" s="92"/>
      <c r="M143" s="92"/>
      <c r="N143" s="99"/>
      <c r="O143" s="99"/>
      <c r="P143" s="99"/>
      <c r="Q143" s="99"/>
      <c r="R143" s="99"/>
      <c r="S143" s="52"/>
      <c r="T143" s="35"/>
    </row>
    <row r="144" spans="1:20" ht="15" customHeight="1" x14ac:dyDescent="0.2">
      <c r="A144" s="48">
        <v>143</v>
      </c>
      <c r="B144" s="49"/>
      <c r="C144" s="59"/>
      <c r="D144" s="59"/>
      <c r="E144" s="50"/>
      <c r="F144" s="77" t="s">
        <v>180</v>
      </c>
      <c r="G144" s="50"/>
      <c r="H144" s="57" t="s">
        <v>130</v>
      </c>
      <c r="I144" s="50"/>
      <c r="J144" s="50"/>
      <c r="K144" s="50"/>
      <c r="L144" s="50"/>
      <c r="M144" s="50"/>
      <c r="N144" s="50"/>
      <c r="O144" s="50"/>
      <c r="P144" s="50"/>
      <c r="Q144" s="50"/>
      <c r="R144" s="50"/>
      <c r="S144" s="52"/>
      <c r="T144" s="35"/>
    </row>
    <row r="145" spans="1:20" ht="15" customHeight="1" x14ac:dyDescent="0.2">
      <c r="A145" s="48">
        <v>144</v>
      </c>
      <c r="B145" s="49"/>
      <c r="C145" s="59"/>
      <c r="D145" s="59"/>
      <c r="E145" s="50"/>
      <c r="F145" s="95" t="s">
        <v>181</v>
      </c>
      <c r="G145" s="50"/>
      <c r="H145" s="61"/>
      <c r="I145" s="61"/>
      <c r="J145" s="61"/>
      <c r="K145" s="61"/>
      <c r="L145" s="61"/>
      <c r="M145" s="61"/>
      <c r="N145" s="50"/>
      <c r="O145" s="50"/>
      <c r="P145" s="50"/>
      <c r="Q145" s="50"/>
      <c r="R145" s="50"/>
      <c r="S145" s="52"/>
      <c r="T145" s="35"/>
    </row>
    <row r="146" spans="1:20" ht="15" customHeight="1" x14ac:dyDescent="0.2">
      <c r="A146" s="48">
        <v>145</v>
      </c>
      <c r="B146" s="49"/>
      <c r="C146" s="59"/>
      <c r="D146" s="59"/>
      <c r="E146" s="50"/>
      <c r="F146" s="95" t="s">
        <v>181</v>
      </c>
      <c r="G146" s="50"/>
      <c r="H146" s="61"/>
      <c r="I146" s="61"/>
      <c r="J146" s="61"/>
      <c r="K146" s="61"/>
      <c r="L146" s="61"/>
      <c r="M146" s="61"/>
      <c r="N146" s="50"/>
      <c r="O146" s="50"/>
      <c r="P146" s="50"/>
      <c r="Q146" s="50"/>
      <c r="R146" s="50"/>
      <c r="S146" s="52"/>
      <c r="T146" s="35"/>
    </row>
    <row r="147" spans="1:20" ht="15" customHeight="1" x14ac:dyDescent="0.2">
      <c r="A147" s="48">
        <v>146</v>
      </c>
      <c r="B147" s="49"/>
      <c r="C147" s="59"/>
      <c r="D147" s="59"/>
      <c r="E147" s="50"/>
      <c r="F147" s="95" t="s">
        <v>181</v>
      </c>
      <c r="G147" s="50"/>
      <c r="H147" s="61"/>
      <c r="I147" s="61"/>
      <c r="J147" s="61"/>
      <c r="K147" s="61"/>
      <c r="L147" s="61"/>
      <c r="M147" s="61"/>
      <c r="N147" s="50"/>
      <c r="O147" s="50"/>
      <c r="P147" s="50"/>
      <c r="Q147" s="50"/>
      <c r="R147" s="50"/>
      <c r="S147" s="52"/>
      <c r="T147" s="35"/>
    </row>
    <row r="148" spans="1:20" ht="15" customHeight="1" x14ac:dyDescent="0.2">
      <c r="A148" s="48">
        <v>147</v>
      </c>
      <c r="B148" s="49"/>
      <c r="C148" s="59"/>
      <c r="D148" s="59"/>
      <c r="E148" s="50"/>
      <c r="F148" s="95" t="s">
        <v>181</v>
      </c>
      <c r="G148" s="50"/>
      <c r="H148" s="61"/>
      <c r="I148" s="61"/>
      <c r="J148" s="61"/>
      <c r="K148" s="61"/>
      <c r="L148" s="61"/>
      <c r="M148" s="61"/>
      <c r="N148" s="50"/>
      <c r="O148" s="50"/>
      <c r="P148" s="50"/>
      <c r="Q148" s="50"/>
      <c r="R148" s="50"/>
      <c r="S148" s="52"/>
      <c r="T148" s="35"/>
    </row>
    <row r="149" spans="1:20" ht="15" customHeight="1" x14ac:dyDescent="0.2">
      <c r="A149" s="48">
        <v>148</v>
      </c>
      <c r="B149" s="49"/>
      <c r="C149" s="59"/>
      <c r="D149" s="59"/>
      <c r="E149" s="50"/>
      <c r="F149" s="95" t="s">
        <v>181</v>
      </c>
      <c r="G149" s="50"/>
      <c r="H149" s="61"/>
      <c r="I149" s="61"/>
      <c r="J149" s="61"/>
      <c r="K149" s="61"/>
      <c r="L149" s="61"/>
      <c r="M149" s="61"/>
      <c r="N149" s="50"/>
      <c r="O149" s="50"/>
      <c r="P149" s="50"/>
      <c r="Q149" s="50"/>
      <c r="R149" s="50"/>
      <c r="S149" s="52"/>
      <c r="T149" s="35"/>
    </row>
    <row r="150" spans="1:20" s="97" customFormat="1" ht="15" customHeight="1" x14ac:dyDescent="0.2">
      <c r="A150" s="48">
        <v>149</v>
      </c>
      <c r="B150" s="49"/>
      <c r="C150" s="59"/>
      <c r="D150" s="59"/>
      <c r="E150" s="62"/>
      <c r="F150" s="96" t="s">
        <v>157</v>
      </c>
      <c r="G150" s="62"/>
      <c r="H150" s="83"/>
      <c r="I150" s="83"/>
      <c r="J150" s="84"/>
      <c r="K150" s="84"/>
      <c r="L150" s="84"/>
      <c r="M150" s="83"/>
      <c r="N150" s="50"/>
      <c r="O150" s="60"/>
      <c r="P150" s="60"/>
      <c r="Q150" s="50"/>
      <c r="R150" s="50"/>
      <c r="S150" s="52"/>
      <c r="T150" s="35"/>
    </row>
    <row r="151" spans="1:20" ht="15" customHeight="1" thickBot="1" x14ac:dyDescent="0.25">
      <c r="A151" s="48">
        <v>150</v>
      </c>
      <c r="B151" s="49"/>
      <c r="C151" s="59"/>
      <c r="D151" s="59"/>
      <c r="E151" s="50"/>
      <c r="F151" s="59" t="s">
        <v>194</v>
      </c>
      <c r="G151" s="50"/>
      <c r="H151" s="61"/>
      <c r="I151" s="61"/>
      <c r="J151" s="61"/>
      <c r="K151" s="61"/>
      <c r="L151" s="61"/>
      <c r="M151" s="61"/>
      <c r="N151" s="50"/>
      <c r="O151" s="50"/>
      <c r="P151" s="50"/>
      <c r="Q151" s="50"/>
      <c r="R151" s="50"/>
      <c r="S151" s="52"/>
      <c r="T151" s="35"/>
    </row>
    <row r="152" spans="1:20" ht="15" customHeight="1" thickBot="1" x14ac:dyDescent="0.25">
      <c r="A152" s="48">
        <v>151</v>
      </c>
      <c r="B152" s="49"/>
      <c r="C152" s="59"/>
      <c r="D152" s="70"/>
      <c r="E152" s="68" t="s">
        <v>195</v>
      </c>
      <c r="F152" s="59"/>
      <c r="G152" s="50"/>
      <c r="H152" s="66">
        <f t="shared" ref="H152:M152" si="28">SUM(H145:H149,H151)</f>
        <v>0</v>
      </c>
      <c r="I152" s="66">
        <f t="shared" si="28"/>
        <v>0</v>
      </c>
      <c r="J152" s="66">
        <f t="shared" si="28"/>
        <v>0</v>
      </c>
      <c r="K152" s="66">
        <f t="shared" si="28"/>
        <v>0</v>
      </c>
      <c r="L152" s="66">
        <f t="shared" si="28"/>
        <v>0</v>
      </c>
      <c r="M152" s="66">
        <f t="shared" si="28"/>
        <v>0</v>
      </c>
      <c r="N152" s="50"/>
      <c r="O152" s="50"/>
      <c r="P152" s="50"/>
      <c r="Q152" s="50"/>
      <c r="R152" s="50"/>
      <c r="S152" s="52"/>
      <c r="T152" s="35" t="s">
        <v>196</v>
      </c>
    </row>
    <row r="153" spans="1:20" ht="15" customHeight="1" thickBot="1" x14ac:dyDescent="0.25">
      <c r="A153" s="48">
        <v>152</v>
      </c>
      <c r="B153" s="49"/>
      <c r="C153" s="59"/>
      <c r="D153" s="70" t="s">
        <v>125</v>
      </c>
      <c r="E153" s="50"/>
      <c r="F153" s="59" t="s">
        <v>197</v>
      </c>
      <c r="G153" s="50"/>
      <c r="H153" s="61"/>
      <c r="I153" s="61"/>
      <c r="J153" s="61"/>
      <c r="K153" s="61"/>
      <c r="L153" s="61"/>
      <c r="M153" s="61"/>
      <c r="N153" s="50"/>
      <c r="O153" s="50"/>
      <c r="P153" s="50"/>
      <c r="Q153" s="50"/>
      <c r="R153" s="50"/>
      <c r="S153" s="52"/>
      <c r="T153" s="35"/>
    </row>
    <row r="154" spans="1:20" ht="15" customHeight="1" thickBot="1" x14ac:dyDescent="0.25">
      <c r="A154" s="48">
        <v>153</v>
      </c>
      <c r="B154" s="49"/>
      <c r="C154" s="59"/>
      <c r="D154" s="59"/>
      <c r="E154" s="68" t="s">
        <v>198</v>
      </c>
      <c r="F154" s="68"/>
      <c r="G154" s="50"/>
      <c r="H154" s="66">
        <f t="shared" ref="H154:M154" si="29">H152-H153</f>
        <v>0</v>
      </c>
      <c r="I154" s="66">
        <f t="shared" si="29"/>
        <v>0</v>
      </c>
      <c r="J154" s="66">
        <f t="shared" si="29"/>
        <v>0</v>
      </c>
      <c r="K154" s="66">
        <f t="shared" si="29"/>
        <v>0</v>
      </c>
      <c r="L154" s="66">
        <f t="shared" si="29"/>
        <v>0</v>
      </c>
      <c r="M154" s="66">
        <f t="shared" si="29"/>
        <v>0</v>
      </c>
      <c r="N154" s="50"/>
      <c r="O154" s="50"/>
      <c r="P154" s="50"/>
      <c r="Q154" s="50"/>
      <c r="R154" s="50"/>
      <c r="S154" s="52"/>
      <c r="T154" s="35"/>
    </row>
    <row r="155" spans="1:20" ht="15" customHeight="1" x14ac:dyDescent="0.2">
      <c r="A155" s="48">
        <v>154</v>
      </c>
      <c r="B155" s="49"/>
      <c r="C155" s="59"/>
      <c r="D155" s="59"/>
      <c r="E155" s="68"/>
      <c r="F155" s="68"/>
      <c r="G155" s="50"/>
      <c r="H155" s="69"/>
      <c r="I155" s="69"/>
      <c r="J155" s="69"/>
      <c r="K155" s="69"/>
      <c r="L155" s="69"/>
      <c r="M155" s="69"/>
      <c r="N155" s="50"/>
      <c r="O155" s="50"/>
      <c r="P155" s="50"/>
      <c r="Q155" s="50"/>
      <c r="R155" s="50"/>
      <c r="S155" s="52"/>
      <c r="T155" s="35"/>
    </row>
    <row r="156" spans="1:20" ht="18.75" customHeight="1" x14ac:dyDescent="0.25">
      <c r="A156" s="48">
        <v>155</v>
      </c>
      <c r="B156" s="98"/>
      <c r="C156" s="50"/>
      <c r="D156" s="50"/>
      <c r="E156" s="50"/>
      <c r="F156" s="50"/>
      <c r="G156" s="50"/>
      <c r="H156" s="51" t="s">
        <v>105</v>
      </c>
      <c r="I156" s="51" t="s">
        <v>106</v>
      </c>
      <c r="J156" s="51" t="s">
        <v>107</v>
      </c>
      <c r="K156" s="51" t="s">
        <v>108</v>
      </c>
      <c r="L156" s="51" t="s">
        <v>109</v>
      </c>
      <c r="M156" s="51" t="s">
        <v>110</v>
      </c>
      <c r="N156" s="99"/>
      <c r="O156" s="50"/>
      <c r="P156" s="50"/>
      <c r="Q156" s="50"/>
      <c r="R156" s="50"/>
      <c r="S156" s="52"/>
      <c r="T156" s="35"/>
    </row>
    <row r="157" spans="1:20" ht="30" customHeight="1" x14ac:dyDescent="0.3">
      <c r="A157" s="48">
        <v>156</v>
      </c>
      <c r="B157" s="49"/>
      <c r="C157" s="56" t="s">
        <v>199</v>
      </c>
      <c r="D157" s="50"/>
      <c r="E157" s="68"/>
      <c r="F157" s="50"/>
      <c r="G157" s="90" t="str">
        <f>IF(ISNUMBER(#REF!),"for year ended","")</f>
        <v/>
      </c>
      <c r="H157" s="91" t="str">
        <f>IF(ISNUMBER(#REF!),DATE(YEAR(#REF!),MONTH(#REF!),DAY(#REF!))-1,"")</f>
        <v/>
      </c>
      <c r="I157" s="91" t="str">
        <f>IF(ISNUMBER(#REF!),DATE(YEAR(#REF!)+1,MONTH(#REF!),DAY(#REF!))-1,"")</f>
        <v/>
      </c>
      <c r="J157" s="91" t="str">
        <f>IF(ISNUMBER(#REF!),DATE(YEAR(#REF!)+2,MONTH(#REF!),DAY(#REF!))-1,"")</f>
        <v/>
      </c>
      <c r="K157" s="91" t="str">
        <f>IF(ISNUMBER(#REF!),DATE(YEAR(#REF!)+3,MONTH(#REF!),DAY(#REF!))-1,"")</f>
        <v/>
      </c>
      <c r="L157" s="91" t="str">
        <f>IF(ISNUMBER(#REF!),DATE(YEAR(#REF!)+4,MONTH(#REF!),DAY(#REF!))-1,"")</f>
        <v/>
      </c>
      <c r="M157" s="91" t="str">
        <f>IF(ISNUMBER(#REF!),DATE(YEAR(#REF!)+5,MONTH(#REF!),DAY(#REF!))-1,"")</f>
        <v/>
      </c>
      <c r="N157" s="99"/>
      <c r="O157" s="99"/>
      <c r="P157" s="99"/>
      <c r="Q157" s="99"/>
      <c r="R157" s="99"/>
      <c r="S157" s="52"/>
      <c r="T157" s="35"/>
    </row>
    <row r="158" spans="1:20" ht="15" customHeight="1" x14ac:dyDescent="0.2">
      <c r="A158" s="48">
        <v>157</v>
      </c>
      <c r="B158" s="49"/>
      <c r="C158" s="59"/>
      <c r="D158" s="59"/>
      <c r="E158" s="50"/>
      <c r="F158" s="77" t="s">
        <v>180</v>
      </c>
      <c r="G158" s="50"/>
      <c r="H158" s="93" t="s">
        <v>130</v>
      </c>
      <c r="I158" s="50"/>
      <c r="J158" s="50"/>
      <c r="K158" s="50"/>
      <c r="L158" s="50"/>
      <c r="M158" s="50"/>
      <c r="N158" s="50"/>
      <c r="O158" s="50"/>
      <c r="P158" s="50"/>
      <c r="Q158" s="50"/>
      <c r="R158" s="50"/>
      <c r="S158" s="52"/>
      <c r="T158" s="35"/>
    </row>
    <row r="159" spans="1:20" ht="15" customHeight="1" x14ac:dyDescent="0.2">
      <c r="A159" s="48">
        <v>158</v>
      </c>
      <c r="B159" s="49"/>
      <c r="C159" s="59"/>
      <c r="D159" s="59"/>
      <c r="E159" s="50"/>
      <c r="F159" s="95" t="s">
        <v>181</v>
      </c>
      <c r="G159" s="50"/>
      <c r="H159" s="61"/>
      <c r="I159" s="61"/>
      <c r="J159" s="61"/>
      <c r="K159" s="61"/>
      <c r="L159" s="61"/>
      <c r="M159" s="61"/>
      <c r="N159" s="50"/>
      <c r="O159" s="50"/>
      <c r="P159" s="50"/>
      <c r="Q159" s="50"/>
      <c r="R159" s="50"/>
      <c r="S159" s="52"/>
      <c r="T159" s="35"/>
    </row>
    <row r="160" spans="1:20" ht="15" customHeight="1" x14ac:dyDescent="0.2">
      <c r="A160" s="48">
        <v>159</v>
      </c>
      <c r="B160" s="49"/>
      <c r="C160" s="59"/>
      <c r="D160" s="59"/>
      <c r="E160" s="50"/>
      <c r="F160" s="95" t="s">
        <v>181</v>
      </c>
      <c r="G160" s="50"/>
      <c r="H160" s="61"/>
      <c r="I160" s="61"/>
      <c r="J160" s="61"/>
      <c r="K160" s="61"/>
      <c r="L160" s="61"/>
      <c r="M160" s="61"/>
      <c r="N160" s="50"/>
      <c r="O160" s="50"/>
      <c r="P160" s="50"/>
      <c r="Q160" s="50"/>
      <c r="R160" s="50"/>
      <c r="S160" s="52"/>
      <c r="T160" s="35"/>
    </row>
    <row r="161" spans="1:20" ht="15" customHeight="1" x14ac:dyDescent="0.2">
      <c r="A161" s="48">
        <v>160</v>
      </c>
      <c r="B161" s="49"/>
      <c r="C161" s="59"/>
      <c r="D161" s="59"/>
      <c r="E161" s="50"/>
      <c r="F161" s="95" t="s">
        <v>181</v>
      </c>
      <c r="G161" s="50"/>
      <c r="H161" s="61"/>
      <c r="I161" s="61"/>
      <c r="J161" s="61"/>
      <c r="K161" s="61"/>
      <c r="L161" s="61"/>
      <c r="M161" s="61"/>
      <c r="N161" s="50"/>
      <c r="O161" s="50"/>
      <c r="P161" s="50"/>
      <c r="Q161" s="50"/>
      <c r="R161" s="50"/>
      <c r="S161" s="52"/>
      <c r="T161" s="35"/>
    </row>
    <row r="162" spans="1:20" ht="15" customHeight="1" x14ac:dyDescent="0.2">
      <c r="A162" s="48">
        <v>161</v>
      </c>
      <c r="B162" s="49"/>
      <c r="C162" s="59"/>
      <c r="D162" s="59"/>
      <c r="E162" s="50"/>
      <c r="F162" s="95" t="s">
        <v>181</v>
      </c>
      <c r="G162" s="50"/>
      <c r="H162" s="61"/>
      <c r="I162" s="61"/>
      <c r="J162" s="61"/>
      <c r="K162" s="61"/>
      <c r="L162" s="61"/>
      <c r="M162" s="61"/>
      <c r="N162" s="50"/>
      <c r="O162" s="50"/>
      <c r="P162" s="50"/>
      <c r="Q162" s="50"/>
      <c r="R162" s="50"/>
      <c r="S162" s="52"/>
      <c r="T162" s="35"/>
    </row>
    <row r="163" spans="1:20" ht="15" customHeight="1" x14ac:dyDescent="0.2">
      <c r="A163" s="48">
        <v>162</v>
      </c>
      <c r="B163" s="49"/>
      <c r="C163" s="59"/>
      <c r="D163" s="59"/>
      <c r="E163" s="50"/>
      <c r="F163" s="95" t="s">
        <v>181</v>
      </c>
      <c r="G163" s="50"/>
      <c r="H163" s="61"/>
      <c r="I163" s="61"/>
      <c r="J163" s="61"/>
      <c r="K163" s="61"/>
      <c r="L163" s="61"/>
      <c r="M163" s="61"/>
      <c r="N163" s="50"/>
      <c r="O163" s="50"/>
      <c r="P163" s="50"/>
      <c r="Q163" s="50"/>
      <c r="R163" s="50"/>
      <c r="S163" s="52"/>
      <c r="T163" s="35"/>
    </row>
    <row r="164" spans="1:20" s="97" customFormat="1" ht="15" customHeight="1" x14ac:dyDescent="0.2">
      <c r="A164" s="48">
        <v>163</v>
      </c>
      <c r="B164" s="49"/>
      <c r="C164" s="59"/>
      <c r="D164" s="59"/>
      <c r="E164" s="62"/>
      <c r="F164" s="96" t="s">
        <v>157</v>
      </c>
      <c r="G164" s="62"/>
      <c r="H164" s="83"/>
      <c r="I164" s="83"/>
      <c r="J164" s="84"/>
      <c r="K164" s="84"/>
      <c r="L164" s="84"/>
      <c r="M164" s="83"/>
      <c r="N164" s="50"/>
      <c r="O164" s="60"/>
      <c r="P164" s="60"/>
      <c r="Q164" s="50"/>
      <c r="R164" s="50"/>
      <c r="S164" s="52"/>
      <c r="T164" s="35"/>
    </row>
    <row r="165" spans="1:20" ht="15" customHeight="1" thickBot="1" x14ac:dyDescent="0.25">
      <c r="A165" s="48">
        <v>164</v>
      </c>
      <c r="B165" s="49"/>
      <c r="C165" s="59"/>
      <c r="D165" s="59"/>
      <c r="E165" s="50"/>
      <c r="F165" s="59" t="s">
        <v>200</v>
      </c>
      <c r="G165" s="62"/>
      <c r="H165" s="61"/>
      <c r="I165" s="61"/>
      <c r="J165" s="61"/>
      <c r="K165" s="61"/>
      <c r="L165" s="61"/>
      <c r="M165" s="61"/>
      <c r="N165" s="50"/>
      <c r="O165" s="50"/>
      <c r="P165" s="50"/>
      <c r="Q165" s="50"/>
      <c r="R165" s="50"/>
      <c r="S165" s="52"/>
      <c r="T165" s="35"/>
    </row>
    <row r="166" spans="1:20" ht="15" customHeight="1" thickBot="1" x14ac:dyDescent="0.25">
      <c r="A166" s="48">
        <v>165</v>
      </c>
      <c r="B166" s="49"/>
      <c r="C166" s="59"/>
      <c r="D166" s="70"/>
      <c r="E166" s="68" t="s">
        <v>201</v>
      </c>
      <c r="F166" s="59"/>
      <c r="G166" s="50"/>
      <c r="H166" s="66">
        <f t="shared" ref="H166:M166" si="30">SUM(H159:H163,H165)</f>
        <v>0</v>
      </c>
      <c r="I166" s="66">
        <f t="shared" si="30"/>
        <v>0</v>
      </c>
      <c r="J166" s="66">
        <f t="shared" si="30"/>
        <v>0</v>
      </c>
      <c r="K166" s="66">
        <f t="shared" si="30"/>
        <v>0</v>
      </c>
      <c r="L166" s="66">
        <f t="shared" si="30"/>
        <v>0</v>
      </c>
      <c r="M166" s="66">
        <f t="shared" si="30"/>
        <v>0</v>
      </c>
      <c r="N166" s="50"/>
      <c r="O166" s="50"/>
      <c r="P166" s="50"/>
      <c r="Q166" s="50"/>
      <c r="R166" s="50"/>
      <c r="S166" s="52"/>
      <c r="T166" s="35" t="s">
        <v>202</v>
      </c>
    </row>
    <row r="167" spans="1:20" ht="15" customHeight="1" thickBot="1" x14ac:dyDescent="0.25">
      <c r="A167" s="48">
        <v>166</v>
      </c>
      <c r="B167" s="49"/>
      <c r="C167" s="59"/>
      <c r="D167" s="70" t="s">
        <v>125</v>
      </c>
      <c r="E167" s="50"/>
      <c r="F167" s="59" t="s">
        <v>203</v>
      </c>
      <c r="G167" s="50"/>
      <c r="H167" s="61"/>
      <c r="I167" s="61"/>
      <c r="J167" s="61"/>
      <c r="K167" s="61"/>
      <c r="L167" s="61"/>
      <c r="M167" s="61"/>
      <c r="N167" s="50"/>
      <c r="O167" s="50"/>
      <c r="P167" s="50"/>
      <c r="Q167" s="50"/>
      <c r="R167" s="50"/>
      <c r="S167" s="52"/>
      <c r="T167" s="35"/>
    </row>
    <row r="168" spans="1:20" ht="15" customHeight="1" thickBot="1" x14ac:dyDescent="0.25">
      <c r="A168" s="48">
        <v>167</v>
      </c>
      <c r="B168" s="49"/>
      <c r="C168" s="59"/>
      <c r="D168" s="59"/>
      <c r="E168" s="68" t="s">
        <v>204</v>
      </c>
      <c r="F168" s="68"/>
      <c r="G168" s="50"/>
      <c r="H168" s="66">
        <f t="shared" ref="H168:M168" si="31">H166-H167</f>
        <v>0</v>
      </c>
      <c r="I168" s="66">
        <f t="shared" si="31"/>
        <v>0</v>
      </c>
      <c r="J168" s="66">
        <f t="shared" si="31"/>
        <v>0</v>
      </c>
      <c r="K168" s="66">
        <f t="shared" si="31"/>
        <v>0</v>
      </c>
      <c r="L168" s="66">
        <f t="shared" si="31"/>
        <v>0</v>
      </c>
      <c r="M168" s="66">
        <f t="shared" si="31"/>
        <v>0</v>
      </c>
      <c r="N168" s="50"/>
      <c r="O168" s="50"/>
      <c r="P168" s="50"/>
      <c r="Q168" s="50"/>
      <c r="R168" s="50"/>
      <c r="S168" s="52"/>
      <c r="T168" s="35"/>
    </row>
    <row r="169" spans="1:20" x14ac:dyDescent="0.2">
      <c r="A169" s="48">
        <v>168</v>
      </c>
      <c r="B169" s="49"/>
      <c r="C169" s="59"/>
      <c r="D169" s="59"/>
      <c r="E169" s="50"/>
      <c r="F169" s="50"/>
      <c r="G169" s="50"/>
      <c r="H169" s="50"/>
      <c r="I169" s="50"/>
      <c r="J169" s="50"/>
      <c r="K169" s="50"/>
      <c r="L169" s="50"/>
      <c r="M169" s="50"/>
      <c r="N169" s="50"/>
      <c r="O169" s="50"/>
      <c r="P169" s="50"/>
      <c r="Q169" s="50"/>
      <c r="R169" s="50"/>
      <c r="S169" s="52"/>
      <c r="T169" s="35"/>
    </row>
    <row r="170" spans="1:20" ht="30" customHeight="1" x14ac:dyDescent="0.25">
      <c r="A170" s="48">
        <v>169</v>
      </c>
      <c r="B170" s="98"/>
      <c r="C170" s="50"/>
      <c r="D170" s="50"/>
      <c r="E170" s="50"/>
      <c r="F170" s="50"/>
      <c r="G170" s="92"/>
      <c r="H170" s="51" t="s">
        <v>105</v>
      </c>
      <c r="I170" s="51" t="s">
        <v>106</v>
      </c>
      <c r="J170" s="51" t="s">
        <v>107</v>
      </c>
      <c r="K170" s="51" t="s">
        <v>108</v>
      </c>
      <c r="L170" s="51" t="s">
        <v>109</v>
      </c>
      <c r="M170" s="51" t="s">
        <v>110</v>
      </c>
      <c r="N170" s="99"/>
      <c r="O170" s="50"/>
      <c r="P170" s="50"/>
      <c r="Q170" s="50"/>
      <c r="R170" s="50"/>
      <c r="S170" s="52"/>
      <c r="T170" s="35"/>
    </row>
    <row r="171" spans="1:20" ht="15" customHeight="1" x14ac:dyDescent="0.25">
      <c r="A171" s="48">
        <v>170</v>
      </c>
      <c r="B171" s="98"/>
      <c r="C171" s="50"/>
      <c r="D171" s="50"/>
      <c r="E171" s="50"/>
      <c r="F171" s="50"/>
      <c r="G171" s="54" t="str">
        <f>IF(ISNUMBER(#REF!),"for year ended","")</f>
        <v/>
      </c>
      <c r="H171" s="100" t="str">
        <f>IF(ISNUMBER(#REF!),DATE(YEAR(#REF!),MONTH(#REF!),DAY(#REF!))-1,"")</f>
        <v/>
      </c>
      <c r="I171" s="100" t="str">
        <f>IF(ISNUMBER(#REF!),DATE(YEAR(#REF!)+1,MONTH(#REF!),DAY(#REF!))-1,"")</f>
        <v/>
      </c>
      <c r="J171" s="100" t="str">
        <f>IF(ISNUMBER(#REF!),DATE(YEAR(#REF!)+2,MONTH(#REF!),DAY(#REF!))-1,"")</f>
        <v/>
      </c>
      <c r="K171" s="100" t="str">
        <f>IF(ISNUMBER(#REF!),DATE(YEAR(#REF!)+3,MONTH(#REF!),DAY(#REF!))-1,"")</f>
        <v/>
      </c>
      <c r="L171" s="100" t="str">
        <f>IF(ISNUMBER(#REF!),DATE(YEAR(#REF!)+4,MONTH(#REF!),DAY(#REF!))-1,"")</f>
        <v/>
      </c>
      <c r="M171" s="100" t="str">
        <f>IF(ISNUMBER(#REF!),DATE(YEAR(#REF!)+5,MONTH(#REF!),DAY(#REF!))-1,"")</f>
        <v/>
      </c>
      <c r="N171" s="99"/>
      <c r="O171" s="50"/>
      <c r="P171" s="50"/>
      <c r="Q171" s="50"/>
      <c r="R171" s="50"/>
      <c r="S171" s="52"/>
      <c r="T171" s="35"/>
    </row>
    <row r="172" spans="1:20" ht="24" customHeight="1" x14ac:dyDescent="0.3">
      <c r="A172" s="48">
        <v>171</v>
      </c>
      <c r="B172" s="49"/>
      <c r="C172" s="56" t="s">
        <v>205</v>
      </c>
      <c r="D172" s="50"/>
      <c r="E172" s="50"/>
      <c r="F172" s="50"/>
      <c r="G172" s="50"/>
      <c r="H172" s="101"/>
      <c r="I172" s="51"/>
      <c r="J172" s="51"/>
      <c r="K172" s="51"/>
      <c r="L172" s="51"/>
      <c r="M172" s="51"/>
      <c r="N172" s="99"/>
      <c r="O172" s="99"/>
      <c r="P172" s="99"/>
      <c r="Q172" s="99"/>
      <c r="R172" s="99"/>
      <c r="S172" s="52"/>
      <c r="T172" s="35"/>
    </row>
    <row r="173" spans="1:20" ht="15" customHeight="1" x14ac:dyDescent="0.2">
      <c r="A173" s="48">
        <v>172</v>
      </c>
      <c r="B173" s="49"/>
      <c r="C173" s="59"/>
      <c r="D173" s="72" t="s">
        <v>206</v>
      </c>
      <c r="E173" s="59"/>
      <c r="F173" s="50"/>
      <c r="G173" s="54"/>
      <c r="H173" s="100"/>
      <c r="I173" s="100"/>
      <c r="J173" s="100"/>
      <c r="K173" s="100"/>
      <c r="L173" s="100"/>
      <c r="M173" s="100"/>
      <c r="N173" s="50"/>
      <c r="O173" s="50"/>
      <c r="P173" s="50"/>
      <c r="Q173" s="50"/>
      <c r="R173" s="50"/>
      <c r="S173" s="52"/>
      <c r="T173" s="35"/>
    </row>
    <row r="174" spans="1:20" ht="15" customHeight="1" x14ac:dyDescent="0.2">
      <c r="A174" s="48">
        <v>173</v>
      </c>
      <c r="B174" s="49"/>
      <c r="C174" s="59"/>
      <c r="D174" s="59"/>
      <c r="E174" s="50"/>
      <c r="F174" s="77" t="s">
        <v>180</v>
      </c>
      <c r="G174" s="54"/>
      <c r="H174" s="57" t="s">
        <v>130</v>
      </c>
      <c r="I174" s="50"/>
      <c r="J174" s="50"/>
      <c r="K174" s="50"/>
      <c r="L174" s="50"/>
      <c r="M174" s="94"/>
      <c r="N174" s="50"/>
      <c r="O174" s="50"/>
      <c r="P174" s="50"/>
      <c r="Q174" s="50"/>
      <c r="R174" s="50"/>
      <c r="S174" s="52"/>
      <c r="T174" s="35"/>
    </row>
    <row r="175" spans="1:20" ht="15" customHeight="1" x14ac:dyDescent="0.2">
      <c r="A175" s="48">
        <v>174</v>
      </c>
      <c r="B175" s="49"/>
      <c r="C175" s="59"/>
      <c r="D175" s="59"/>
      <c r="E175" s="50"/>
      <c r="F175" s="95" t="s">
        <v>181</v>
      </c>
      <c r="G175" s="50"/>
      <c r="H175" s="61"/>
      <c r="I175" s="61"/>
      <c r="J175" s="61"/>
      <c r="K175" s="61"/>
      <c r="L175" s="61"/>
      <c r="M175" s="61"/>
      <c r="N175" s="50"/>
      <c r="O175" s="50"/>
      <c r="P175" s="50"/>
      <c r="Q175" s="50"/>
      <c r="R175" s="50"/>
      <c r="S175" s="52"/>
      <c r="T175" s="35"/>
    </row>
    <row r="176" spans="1:20" ht="15" customHeight="1" x14ac:dyDescent="0.2">
      <c r="A176" s="48">
        <v>175</v>
      </c>
      <c r="B176" s="49"/>
      <c r="C176" s="59"/>
      <c r="D176" s="59"/>
      <c r="E176" s="50"/>
      <c r="F176" s="95" t="s">
        <v>181</v>
      </c>
      <c r="G176" s="50"/>
      <c r="H176" s="61"/>
      <c r="I176" s="61"/>
      <c r="J176" s="61"/>
      <c r="K176" s="61"/>
      <c r="L176" s="61"/>
      <c r="M176" s="61"/>
      <c r="N176" s="50"/>
      <c r="O176" s="50"/>
      <c r="P176" s="50"/>
      <c r="Q176" s="50"/>
      <c r="R176" s="50"/>
      <c r="S176" s="52"/>
      <c r="T176" s="35"/>
    </row>
    <row r="177" spans="1:20" ht="15" customHeight="1" x14ac:dyDescent="0.2">
      <c r="A177" s="48">
        <v>176</v>
      </c>
      <c r="B177" s="49"/>
      <c r="C177" s="59"/>
      <c r="D177" s="59"/>
      <c r="E177" s="50"/>
      <c r="F177" s="95" t="s">
        <v>181</v>
      </c>
      <c r="G177" s="50"/>
      <c r="H177" s="61"/>
      <c r="I177" s="61"/>
      <c r="J177" s="61"/>
      <c r="K177" s="61"/>
      <c r="L177" s="61"/>
      <c r="M177" s="61"/>
      <c r="N177" s="50"/>
      <c r="O177" s="50"/>
      <c r="P177" s="50"/>
      <c r="Q177" s="50"/>
      <c r="R177" s="50"/>
      <c r="S177" s="52"/>
      <c r="T177" s="35"/>
    </row>
    <row r="178" spans="1:20" ht="15" customHeight="1" x14ac:dyDescent="0.2">
      <c r="A178" s="48">
        <v>177</v>
      </c>
      <c r="B178" s="49"/>
      <c r="C178" s="59"/>
      <c r="D178" s="59"/>
      <c r="E178" s="50"/>
      <c r="F178" s="95" t="s">
        <v>181</v>
      </c>
      <c r="G178" s="50"/>
      <c r="H178" s="61"/>
      <c r="I178" s="61"/>
      <c r="J178" s="61"/>
      <c r="K178" s="61"/>
      <c r="L178" s="61"/>
      <c r="M178" s="61"/>
      <c r="N178" s="50"/>
      <c r="O178" s="50"/>
      <c r="P178" s="50"/>
      <c r="Q178" s="50"/>
      <c r="R178" s="50"/>
      <c r="S178" s="52"/>
      <c r="T178" s="35"/>
    </row>
    <row r="179" spans="1:20" ht="15" customHeight="1" x14ac:dyDescent="0.2">
      <c r="A179" s="48">
        <v>178</v>
      </c>
      <c r="B179" s="49"/>
      <c r="C179" s="59"/>
      <c r="D179" s="59"/>
      <c r="E179" s="50"/>
      <c r="F179" s="95" t="s">
        <v>181</v>
      </c>
      <c r="G179" s="50"/>
      <c r="H179" s="61"/>
      <c r="I179" s="61"/>
      <c r="J179" s="61"/>
      <c r="K179" s="61"/>
      <c r="L179" s="61"/>
      <c r="M179" s="61"/>
      <c r="N179" s="50"/>
      <c r="O179" s="50"/>
      <c r="P179" s="50"/>
      <c r="Q179" s="50"/>
      <c r="R179" s="50"/>
      <c r="S179" s="52"/>
      <c r="T179" s="35"/>
    </row>
    <row r="180" spans="1:20" s="97" customFormat="1" ht="15" customHeight="1" x14ac:dyDescent="0.2">
      <c r="A180" s="48">
        <v>179</v>
      </c>
      <c r="B180" s="49"/>
      <c r="C180" s="59"/>
      <c r="D180" s="59"/>
      <c r="E180" s="62"/>
      <c r="F180" s="96" t="s">
        <v>157</v>
      </c>
      <c r="G180" s="62"/>
      <c r="H180" s="83"/>
      <c r="I180" s="83"/>
      <c r="J180" s="84"/>
      <c r="K180" s="84"/>
      <c r="L180" s="84"/>
      <c r="M180" s="83"/>
      <c r="N180" s="50"/>
      <c r="O180" s="60"/>
      <c r="P180" s="60"/>
      <c r="Q180" s="50"/>
      <c r="R180" s="50"/>
      <c r="S180" s="52"/>
      <c r="T180" s="35"/>
    </row>
    <row r="181" spans="1:20" ht="15" customHeight="1" thickBot="1" x14ac:dyDescent="0.25">
      <c r="A181" s="48">
        <v>180</v>
      </c>
      <c r="B181" s="49"/>
      <c r="C181" s="59"/>
      <c r="D181" s="59"/>
      <c r="E181" s="50"/>
      <c r="F181" s="59" t="s">
        <v>207</v>
      </c>
      <c r="G181" s="50"/>
      <c r="H181" s="61"/>
      <c r="I181" s="61"/>
      <c r="J181" s="61"/>
      <c r="K181" s="61"/>
      <c r="L181" s="61"/>
      <c r="M181" s="61"/>
      <c r="N181" s="50"/>
      <c r="O181" s="50"/>
      <c r="P181" s="50"/>
      <c r="Q181" s="50"/>
      <c r="R181" s="50"/>
      <c r="S181" s="52"/>
      <c r="T181" s="35"/>
    </row>
    <row r="182" spans="1:20" ht="15" customHeight="1" thickBot="1" x14ac:dyDescent="0.25">
      <c r="A182" s="48">
        <v>181</v>
      </c>
      <c r="B182" s="49"/>
      <c r="C182" s="59"/>
      <c r="D182" s="70"/>
      <c r="E182" s="68" t="s">
        <v>206</v>
      </c>
      <c r="F182" s="59"/>
      <c r="G182" s="50"/>
      <c r="H182" s="66">
        <f t="shared" ref="H182:M182" si="32">SUM(H175:H179,H181)</f>
        <v>0</v>
      </c>
      <c r="I182" s="66">
        <f t="shared" si="32"/>
        <v>0</v>
      </c>
      <c r="J182" s="66">
        <f t="shared" si="32"/>
        <v>0</v>
      </c>
      <c r="K182" s="66">
        <f t="shared" si="32"/>
        <v>0</v>
      </c>
      <c r="L182" s="66">
        <f t="shared" si="32"/>
        <v>0</v>
      </c>
      <c r="M182" s="66">
        <f t="shared" si="32"/>
        <v>0</v>
      </c>
      <c r="N182" s="50"/>
      <c r="O182" s="50"/>
      <c r="P182" s="50"/>
      <c r="Q182" s="50"/>
      <c r="R182" s="50"/>
      <c r="S182" s="52"/>
      <c r="T182" s="35"/>
    </row>
    <row r="183" spans="1:20" ht="15" customHeight="1" x14ac:dyDescent="0.2">
      <c r="A183" s="48">
        <v>182</v>
      </c>
      <c r="B183" s="49"/>
      <c r="C183" s="59"/>
      <c r="D183" s="72" t="s">
        <v>208</v>
      </c>
      <c r="E183" s="59"/>
      <c r="F183" s="50"/>
      <c r="G183" s="50"/>
      <c r="H183" s="50"/>
      <c r="I183" s="50"/>
      <c r="J183" s="50"/>
      <c r="K183" s="50"/>
      <c r="L183" s="50"/>
      <c r="M183" s="50"/>
      <c r="N183" s="50"/>
      <c r="O183" s="50"/>
      <c r="P183" s="50"/>
      <c r="Q183" s="50"/>
      <c r="R183" s="50"/>
      <c r="S183" s="52"/>
      <c r="T183" s="35"/>
    </row>
    <row r="184" spans="1:20" ht="15" customHeight="1" x14ac:dyDescent="0.2">
      <c r="A184" s="48">
        <v>183</v>
      </c>
      <c r="B184" s="49"/>
      <c r="C184" s="59"/>
      <c r="D184" s="59"/>
      <c r="E184" s="50"/>
      <c r="F184" s="77" t="s">
        <v>180</v>
      </c>
      <c r="G184" s="50"/>
      <c r="H184" s="50"/>
      <c r="I184" s="50"/>
      <c r="J184" s="50"/>
      <c r="K184" s="50"/>
      <c r="L184" s="50"/>
      <c r="M184" s="50"/>
      <c r="N184" s="50"/>
      <c r="O184" s="50"/>
      <c r="P184" s="50"/>
      <c r="Q184" s="50"/>
      <c r="R184" s="50"/>
      <c r="S184" s="52"/>
      <c r="T184" s="35"/>
    </row>
    <row r="185" spans="1:20" ht="15" customHeight="1" x14ac:dyDescent="0.2">
      <c r="A185" s="48">
        <v>184</v>
      </c>
      <c r="B185" s="49"/>
      <c r="C185" s="59"/>
      <c r="D185" s="59"/>
      <c r="E185" s="50"/>
      <c r="F185" s="95" t="s">
        <v>181</v>
      </c>
      <c r="G185" s="50"/>
      <c r="H185" s="61"/>
      <c r="I185" s="61"/>
      <c r="J185" s="61"/>
      <c r="K185" s="61"/>
      <c r="L185" s="61"/>
      <c r="M185" s="61"/>
      <c r="N185" s="50"/>
      <c r="O185" s="50"/>
      <c r="P185" s="50"/>
      <c r="Q185" s="50"/>
      <c r="R185" s="50"/>
      <c r="S185" s="52"/>
      <c r="T185" s="35"/>
    </row>
    <row r="186" spans="1:20" ht="15" customHeight="1" x14ac:dyDescent="0.2">
      <c r="A186" s="48">
        <v>185</v>
      </c>
      <c r="B186" s="49"/>
      <c r="C186" s="59"/>
      <c r="D186" s="59"/>
      <c r="E186" s="50"/>
      <c r="F186" s="95" t="s">
        <v>181</v>
      </c>
      <c r="G186" s="50"/>
      <c r="H186" s="61"/>
      <c r="I186" s="61"/>
      <c r="J186" s="61"/>
      <c r="K186" s="61"/>
      <c r="L186" s="61"/>
      <c r="M186" s="61"/>
      <c r="N186" s="50"/>
      <c r="O186" s="50"/>
      <c r="P186" s="50"/>
      <c r="Q186" s="50"/>
      <c r="R186" s="50"/>
      <c r="S186" s="52"/>
      <c r="T186" s="35"/>
    </row>
    <row r="187" spans="1:20" ht="15" customHeight="1" x14ac:dyDescent="0.2">
      <c r="A187" s="48">
        <v>186</v>
      </c>
      <c r="B187" s="49"/>
      <c r="C187" s="59"/>
      <c r="D187" s="59"/>
      <c r="E187" s="50"/>
      <c r="F187" s="95" t="s">
        <v>181</v>
      </c>
      <c r="G187" s="50"/>
      <c r="H187" s="61"/>
      <c r="I187" s="61"/>
      <c r="J187" s="61"/>
      <c r="K187" s="61"/>
      <c r="L187" s="61"/>
      <c r="M187" s="61"/>
      <c r="N187" s="50"/>
      <c r="O187" s="50"/>
      <c r="P187" s="50"/>
      <c r="Q187" s="50"/>
      <c r="R187" s="50"/>
      <c r="S187" s="52"/>
      <c r="T187" s="35"/>
    </row>
    <row r="188" spans="1:20" ht="15" customHeight="1" x14ac:dyDescent="0.2">
      <c r="A188" s="48">
        <v>187</v>
      </c>
      <c r="B188" s="49"/>
      <c r="C188" s="59"/>
      <c r="D188" s="59"/>
      <c r="E188" s="50"/>
      <c r="F188" s="95" t="s">
        <v>181</v>
      </c>
      <c r="G188" s="50"/>
      <c r="H188" s="61"/>
      <c r="I188" s="61"/>
      <c r="J188" s="61"/>
      <c r="K188" s="61"/>
      <c r="L188" s="61"/>
      <c r="M188" s="61"/>
      <c r="N188" s="50"/>
      <c r="O188" s="50"/>
      <c r="P188" s="50"/>
      <c r="Q188" s="50"/>
      <c r="R188" s="50"/>
      <c r="S188" s="52"/>
      <c r="T188" s="35"/>
    </row>
    <row r="189" spans="1:20" ht="15" customHeight="1" x14ac:dyDescent="0.2">
      <c r="A189" s="48">
        <v>188</v>
      </c>
      <c r="B189" s="49"/>
      <c r="C189" s="59"/>
      <c r="D189" s="59"/>
      <c r="E189" s="50"/>
      <c r="F189" s="95" t="s">
        <v>181</v>
      </c>
      <c r="G189" s="50"/>
      <c r="H189" s="61"/>
      <c r="I189" s="61"/>
      <c r="J189" s="61"/>
      <c r="K189" s="61"/>
      <c r="L189" s="61"/>
      <c r="M189" s="61"/>
      <c r="N189" s="50"/>
      <c r="O189" s="50"/>
      <c r="P189" s="50"/>
      <c r="Q189" s="50"/>
      <c r="R189" s="50"/>
      <c r="S189" s="52"/>
      <c r="T189" s="35"/>
    </row>
    <row r="190" spans="1:20" s="97" customFormat="1" ht="15" customHeight="1" x14ac:dyDescent="0.2">
      <c r="A190" s="48">
        <v>189</v>
      </c>
      <c r="B190" s="49"/>
      <c r="C190" s="59"/>
      <c r="D190" s="59"/>
      <c r="E190" s="62"/>
      <c r="F190" s="96" t="s">
        <v>157</v>
      </c>
      <c r="G190" s="62"/>
      <c r="H190" s="83"/>
      <c r="I190" s="83"/>
      <c r="J190" s="84"/>
      <c r="K190" s="84"/>
      <c r="L190" s="84"/>
      <c r="M190" s="83"/>
      <c r="N190" s="50"/>
      <c r="O190" s="60"/>
      <c r="P190" s="60"/>
      <c r="Q190" s="50"/>
      <c r="R190" s="50"/>
      <c r="S190" s="52"/>
      <c r="T190" s="35"/>
    </row>
    <row r="191" spans="1:20" ht="15" customHeight="1" thickBot="1" x14ac:dyDescent="0.25">
      <c r="A191" s="48">
        <v>190</v>
      </c>
      <c r="B191" s="49"/>
      <c r="C191" s="59"/>
      <c r="D191" s="59"/>
      <c r="E191" s="50"/>
      <c r="F191" s="59" t="s">
        <v>209</v>
      </c>
      <c r="G191" s="50"/>
      <c r="H191" s="61"/>
      <c r="I191" s="61"/>
      <c r="J191" s="61"/>
      <c r="K191" s="61"/>
      <c r="L191" s="61"/>
      <c r="M191" s="61"/>
      <c r="N191" s="50"/>
      <c r="O191" s="50"/>
      <c r="P191" s="50"/>
      <c r="Q191" s="50"/>
      <c r="R191" s="50"/>
      <c r="S191" s="52"/>
      <c r="T191" s="35"/>
    </row>
    <row r="192" spans="1:20" ht="15" customHeight="1" thickBot="1" x14ac:dyDescent="0.25">
      <c r="A192" s="48">
        <v>191</v>
      </c>
      <c r="B192" s="49"/>
      <c r="C192" s="59"/>
      <c r="D192" s="70"/>
      <c r="E192" s="68" t="s">
        <v>208</v>
      </c>
      <c r="F192" s="59"/>
      <c r="G192" s="50"/>
      <c r="H192" s="66">
        <f t="shared" ref="H192:M192" si="33">SUM(H185:H189,H191)</f>
        <v>0</v>
      </c>
      <c r="I192" s="66">
        <f t="shared" si="33"/>
        <v>0</v>
      </c>
      <c r="J192" s="66">
        <f t="shared" si="33"/>
        <v>0</v>
      </c>
      <c r="K192" s="66">
        <f t="shared" si="33"/>
        <v>0</v>
      </c>
      <c r="L192" s="66">
        <f t="shared" si="33"/>
        <v>0</v>
      </c>
      <c r="M192" s="66">
        <f t="shared" si="33"/>
        <v>0</v>
      </c>
      <c r="N192" s="50"/>
      <c r="O192" s="50"/>
      <c r="P192" s="50"/>
      <c r="Q192" s="50"/>
      <c r="R192" s="50"/>
      <c r="S192" s="52"/>
      <c r="T192" s="35"/>
    </row>
    <row r="193" spans="1:20" ht="15" customHeight="1" thickBot="1" x14ac:dyDescent="0.25">
      <c r="A193" s="48">
        <v>192</v>
      </c>
      <c r="B193" s="49"/>
      <c r="C193" s="59"/>
      <c r="D193" s="72"/>
      <c r="E193" s="59"/>
      <c r="F193" s="50"/>
      <c r="G193" s="50"/>
      <c r="H193" s="84"/>
      <c r="I193" s="84"/>
      <c r="J193" s="84"/>
      <c r="K193" s="84"/>
      <c r="L193" s="84"/>
      <c r="M193" s="84"/>
      <c r="N193" s="50"/>
      <c r="O193" s="50"/>
      <c r="P193" s="50"/>
      <c r="Q193" s="50"/>
      <c r="R193" s="50"/>
      <c r="S193" s="52"/>
      <c r="T193" s="35"/>
    </row>
    <row r="194" spans="1:20" ht="15" customHeight="1" thickBot="1" x14ac:dyDescent="0.25">
      <c r="A194" s="48">
        <v>193</v>
      </c>
      <c r="B194" s="49"/>
      <c r="C194" s="59"/>
      <c r="D194" s="70"/>
      <c r="E194" s="68" t="s">
        <v>121</v>
      </c>
      <c r="F194" s="50"/>
      <c r="G194" s="50"/>
      <c r="H194" s="66">
        <f t="shared" ref="H194:M194" si="34">H192+H182</f>
        <v>0</v>
      </c>
      <c r="I194" s="66">
        <f t="shared" si="34"/>
        <v>0</v>
      </c>
      <c r="J194" s="66">
        <f t="shared" si="34"/>
        <v>0</v>
      </c>
      <c r="K194" s="66">
        <f t="shared" si="34"/>
        <v>0</v>
      </c>
      <c r="L194" s="66">
        <f t="shared" si="34"/>
        <v>0</v>
      </c>
      <c r="M194" s="66">
        <f t="shared" si="34"/>
        <v>0</v>
      </c>
      <c r="N194" s="50"/>
      <c r="O194" s="50"/>
      <c r="P194" s="50"/>
      <c r="Q194" s="50"/>
      <c r="R194" s="50"/>
      <c r="S194" s="52"/>
      <c r="T194" s="35" t="s">
        <v>210</v>
      </c>
    </row>
    <row r="195" spans="1:20" x14ac:dyDescent="0.2">
      <c r="A195" s="48">
        <v>194</v>
      </c>
      <c r="B195" s="102"/>
      <c r="C195" s="103"/>
      <c r="D195" s="103"/>
      <c r="E195" s="103"/>
      <c r="F195" s="103"/>
      <c r="G195" s="103"/>
      <c r="H195" s="103"/>
      <c r="I195" s="103"/>
      <c r="J195" s="103"/>
      <c r="K195" s="103"/>
      <c r="L195" s="103"/>
      <c r="M195" s="103"/>
      <c r="N195" s="103"/>
      <c r="O195" s="103"/>
      <c r="P195" s="103"/>
      <c r="Q195" s="103"/>
      <c r="R195" s="103"/>
      <c r="S195" s="104"/>
      <c r="T195" s="35"/>
    </row>
  </sheetData>
  <sheetProtection formatRows="0" insertRows="0"/>
  <mergeCells count="9">
    <mergeCell ref="C78:D78"/>
    <mergeCell ref="C79:D79"/>
    <mergeCell ref="C80:D80"/>
    <mergeCell ref="P2:R2"/>
    <mergeCell ref="P3:R3"/>
    <mergeCell ref="A5:R5"/>
    <mergeCell ref="H72:H73"/>
    <mergeCell ref="C76:D76"/>
    <mergeCell ref="C77:D77"/>
  </mergeCells>
  <dataValidations count="3">
    <dataValidation allowBlank="1" showInputMessage="1" showErrorMessage="1" prompt="Please enter text" sqref="F115:F119 F185:F189 F130:F134 F145:F149 F159:F163 F175:F179 F76:F80" xr:uid="{920C166C-BA6D-4925-B717-5187916D9C05}"/>
    <dataValidation type="custom" allowBlank="1" showInputMessage="1" showErrorMessage="1" error="Decimal values larger than or equal to 0 and the text &quot;N/A&quot; are accepted" prompt="Please enter a number larger than or equal to 0. _x000a_Enter &quot;N/A&quot; if this does not apply" sqref="H48:R52" xr:uid="{00C77CD5-58F6-4696-9AAB-605DC16D7E8B}">
      <formula1>OR(AND(ISNUMBER(H48),H48&gt;=0),AND(ISTEXT(H48),H48="N/A"))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T48:T50" xr:uid="{B120FA11-829C-450B-9076-6C685631DE19}">
      <formula1>OR(AND(ISNUMBER(T48),T48&gt;=0),AND(ISTEXT(T48),T48="N/A"))</formula1>
    </dataValidation>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2" max="18" man="1"/>
    <brk id="96" max="18" man="1"/>
    <brk id="14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7A798-3E7C-49F2-839E-D8FDF1A37215}">
  <sheetPr>
    <tabColor rgb="FF92D050"/>
  </sheetPr>
  <dimension ref="A1:T195"/>
  <sheetViews>
    <sheetView showGridLines="0" zoomScale="60" zoomScaleNormal="60" zoomScaleSheetLayoutView="85" workbookViewId="0">
      <selection activeCell="W42" sqref="W42"/>
    </sheetView>
  </sheetViews>
  <sheetFormatPr defaultColWidth="9" defaultRowHeight="12.75" x14ac:dyDescent="0.2"/>
  <cols>
    <col min="1" max="1" width="4.7109375" style="36" customWidth="1"/>
    <col min="2" max="2" width="2" style="36" customWidth="1"/>
    <col min="3" max="3" width="5.7109375" style="36" customWidth="1"/>
    <col min="4" max="5" width="2.140625" style="36" customWidth="1"/>
    <col min="6" max="6" width="49.7109375" style="36" customWidth="1"/>
    <col min="7" max="7" width="17.7109375" style="36" customWidth="1"/>
    <col min="8" max="13" width="15" style="36" customWidth="1"/>
    <col min="14" max="14" width="15.140625" style="36" customWidth="1"/>
    <col min="15" max="18" width="15" style="36" customWidth="1"/>
    <col min="19" max="19" width="2" style="36" customWidth="1"/>
    <col min="20" max="20" width="6.85546875" style="36" bestFit="1" customWidth="1"/>
    <col min="21" max="16384" width="9" style="36"/>
  </cols>
  <sheetData>
    <row r="1" spans="1:20" ht="15" customHeight="1" x14ac:dyDescent="0.2">
      <c r="A1" s="32"/>
      <c r="B1" s="33"/>
      <c r="C1" s="33"/>
      <c r="D1" s="33"/>
      <c r="E1" s="33"/>
      <c r="F1" s="33"/>
      <c r="G1" s="33"/>
      <c r="H1" s="33"/>
      <c r="I1" s="33"/>
      <c r="J1" s="33"/>
      <c r="K1" s="33"/>
      <c r="L1" s="33"/>
      <c r="M1" s="33"/>
      <c r="N1" s="33"/>
      <c r="O1" s="33"/>
      <c r="P1" s="33"/>
      <c r="Q1" s="33"/>
      <c r="R1" s="33"/>
      <c r="S1" s="34"/>
      <c r="T1" s="35"/>
    </row>
    <row r="2" spans="1:20" ht="18" customHeight="1" x14ac:dyDescent="0.3">
      <c r="A2" s="37"/>
      <c r="B2" s="38"/>
      <c r="C2" s="38"/>
      <c r="D2" s="38"/>
      <c r="E2" s="38"/>
      <c r="F2" s="38"/>
      <c r="G2" s="38"/>
      <c r="H2" s="38"/>
      <c r="I2" s="38"/>
      <c r="J2" s="38"/>
      <c r="K2" s="38"/>
      <c r="L2" s="38"/>
      <c r="M2" s="38"/>
      <c r="N2" s="39"/>
      <c r="O2" s="40" t="s">
        <v>3</v>
      </c>
      <c r="P2" s="173" t="str">
        <f>IF(NOT(ISBLANK([2]CoverSheet!$C$8)),[2]CoverSheet!$C$8,"")</f>
        <v/>
      </c>
      <c r="Q2" s="173"/>
      <c r="R2" s="173"/>
      <c r="S2" s="41"/>
      <c r="T2" s="35"/>
    </row>
    <row r="3" spans="1:20" ht="18" customHeight="1" x14ac:dyDescent="0.3">
      <c r="A3" s="37"/>
      <c r="B3" s="38"/>
      <c r="C3" s="38"/>
      <c r="D3" s="38"/>
      <c r="E3" s="38"/>
      <c r="F3" s="38"/>
      <c r="G3" s="38"/>
      <c r="H3" s="38"/>
      <c r="I3" s="38"/>
      <c r="J3" s="38"/>
      <c r="K3" s="38"/>
      <c r="L3" s="38"/>
      <c r="M3" s="38"/>
      <c r="N3" s="39"/>
      <c r="O3" s="40" t="s">
        <v>101</v>
      </c>
      <c r="P3" s="174" t="str">
        <f>IF(ISNUMBER([2]CoverSheet!$C$12),TEXT([2]CoverSheet!$C$12,"_([$-1409]d mmmm yyyy;_(@")&amp;" –"&amp;TEXT(DATE(YEAR([2]CoverSheet!$C$12)+10,MONTH([2]CoverSheet!$C$12),DAY([2]CoverSheet!$C$12)-1),"_([$-1409]d mmmm yyyy;_(@"),"")</f>
        <v/>
      </c>
      <c r="Q3" s="175"/>
      <c r="R3" s="176"/>
      <c r="S3" s="41"/>
      <c r="T3" s="35"/>
    </row>
    <row r="4" spans="1:20" ht="21" x14ac:dyDescent="0.35">
      <c r="A4" s="42" t="s">
        <v>102</v>
      </c>
      <c r="B4" s="43"/>
      <c r="C4" s="38"/>
      <c r="D4" s="38"/>
      <c r="E4" s="38"/>
      <c r="F4" s="38"/>
      <c r="G4" s="38"/>
      <c r="H4" s="38"/>
      <c r="I4" s="38"/>
      <c r="J4" s="38"/>
      <c r="K4" s="38"/>
      <c r="L4" s="38"/>
      <c r="M4" s="38"/>
      <c r="N4" s="38"/>
      <c r="O4" s="44"/>
      <c r="P4" s="38"/>
      <c r="Q4" s="38"/>
      <c r="R4" s="38"/>
      <c r="S4" s="41"/>
      <c r="T4" s="35"/>
    </row>
    <row r="5" spans="1:20" s="46" customFormat="1" ht="90.75" customHeight="1" x14ac:dyDescent="0.2">
      <c r="A5" s="177" t="s">
        <v>103</v>
      </c>
      <c r="B5" s="178"/>
      <c r="C5" s="178"/>
      <c r="D5" s="178"/>
      <c r="E5" s="178"/>
      <c r="F5" s="178"/>
      <c r="G5" s="178"/>
      <c r="H5" s="178"/>
      <c r="I5" s="178"/>
      <c r="J5" s="178"/>
      <c r="K5" s="178"/>
      <c r="L5" s="178"/>
      <c r="M5" s="178"/>
      <c r="N5" s="178"/>
      <c r="O5" s="178"/>
      <c r="P5" s="178"/>
      <c r="Q5" s="178"/>
      <c r="R5" s="178"/>
      <c r="S5" s="45"/>
      <c r="T5" s="35"/>
    </row>
    <row r="6" spans="1:20" ht="15" customHeight="1" x14ac:dyDescent="0.2">
      <c r="A6" s="47" t="s">
        <v>104</v>
      </c>
      <c r="B6" s="44"/>
      <c r="C6" s="44"/>
      <c r="D6" s="38"/>
      <c r="E6" s="38"/>
      <c r="F6" s="38"/>
      <c r="G6" s="38"/>
      <c r="H6" s="38">
        <v>2024</v>
      </c>
      <c r="I6" s="38">
        <v>2025</v>
      </c>
      <c r="J6" s="38">
        <v>2026</v>
      </c>
      <c r="K6" s="38">
        <v>2027</v>
      </c>
      <c r="L6" s="38">
        <v>2028</v>
      </c>
      <c r="M6" s="38">
        <v>2029</v>
      </c>
      <c r="N6" s="38">
        <v>2030</v>
      </c>
      <c r="O6" s="38"/>
      <c r="P6" s="38"/>
      <c r="Q6" s="38"/>
      <c r="R6" s="38"/>
      <c r="S6" s="41"/>
      <c r="T6" s="35"/>
    </row>
    <row r="7" spans="1:20" ht="32.25" customHeight="1" x14ac:dyDescent="0.2">
      <c r="A7" s="48">
        <v>7</v>
      </c>
      <c r="B7" s="49"/>
      <c r="C7" s="50"/>
      <c r="D7" s="50"/>
      <c r="E7" s="50"/>
      <c r="F7" s="50"/>
      <c r="G7" s="50"/>
      <c r="H7" s="51" t="s">
        <v>105</v>
      </c>
      <c r="I7" s="51" t="s">
        <v>106</v>
      </c>
      <c r="J7" s="51" t="s">
        <v>107</v>
      </c>
      <c r="K7" s="51" t="s">
        <v>108</v>
      </c>
      <c r="L7" s="51" t="s">
        <v>109</v>
      </c>
      <c r="M7" s="51" t="s">
        <v>110</v>
      </c>
      <c r="N7" s="51" t="s">
        <v>111</v>
      </c>
      <c r="O7" s="51" t="s">
        <v>112</v>
      </c>
      <c r="P7" s="51" t="s">
        <v>113</v>
      </c>
      <c r="Q7" s="51" t="s">
        <v>114</v>
      </c>
      <c r="R7" s="51" t="s">
        <v>115</v>
      </c>
      <c r="S7" s="52"/>
      <c r="T7" s="35"/>
    </row>
    <row r="8" spans="1:20" ht="18.75" customHeight="1" x14ac:dyDescent="0.2">
      <c r="A8" s="48">
        <v>8</v>
      </c>
      <c r="B8" s="49"/>
      <c r="C8" s="53"/>
      <c r="D8" s="50"/>
      <c r="E8" s="50"/>
      <c r="F8" s="50"/>
      <c r="G8" s="54" t="str">
        <f>IF(ISNUMBER(#REF!),"for year ended","")</f>
        <v/>
      </c>
      <c r="H8" s="55" t="str">
        <f>IF(ISNUMBER(#REF!),DATE(YEAR(#REF!),MONTH(#REF!),DAY(#REF!))-1,"")</f>
        <v/>
      </c>
      <c r="I8" s="55" t="str">
        <f>IF(ISNUMBER(#REF!),DATE(YEAR(#REF!)+1,MONTH(#REF!),DAY(#REF!))-1,"")</f>
        <v/>
      </c>
      <c r="J8" s="55" t="str">
        <f>IF(ISNUMBER(#REF!),DATE(YEAR(#REF!)+2,MONTH(#REF!),DAY(#REF!))-1,"")</f>
        <v/>
      </c>
      <c r="K8" s="55" t="str">
        <f>IF(ISNUMBER(#REF!),DATE(YEAR(#REF!)+3,MONTH(#REF!),DAY(#REF!))-1,"")</f>
        <v/>
      </c>
      <c r="L8" s="55" t="str">
        <f>IF(ISNUMBER(#REF!),DATE(YEAR(#REF!)+4,MONTH(#REF!),DAY(#REF!))-1,"")</f>
        <v/>
      </c>
      <c r="M8" s="55" t="str">
        <f>IF(ISNUMBER(#REF!),DATE(YEAR(#REF!)+5,MONTH(#REF!),DAY(#REF!))-1,"")</f>
        <v/>
      </c>
      <c r="N8" s="55" t="str">
        <f>IF(ISNUMBER(#REF!),DATE(YEAR(#REF!)+6,MONTH(#REF!),DAY(#REF!))-1,"")</f>
        <v/>
      </c>
      <c r="O8" s="55" t="str">
        <f>IF(ISNUMBER(#REF!),DATE(YEAR(#REF!)+7,MONTH(#REF!),DAY(#REF!))-1,"")</f>
        <v/>
      </c>
      <c r="P8" s="55" t="str">
        <f>IF(ISNUMBER(#REF!),DATE(YEAR(#REF!)+8,MONTH(#REF!),DAY(#REF!))-1,"")</f>
        <v/>
      </c>
      <c r="Q8" s="55" t="str">
        <f>IF(ISNUMBER(#REF!),DATE(YEAR(#REF!)+9,MONTH(#REF!),DAY(#REF!))-1,"")</f>
        <v/>
      </c>
      <c r="R8" s="55" t="str">
        <f>IF(ISNUMBER(#REF!),DATE(YEAR(#REF!)+10,MONTH(#REF!),DAY(#REF!))-1,"")</f>
        <v/>
      </c>
      <c r="S8" s="52"/>
      <c r="T8" s="35"/>
    </row>
    <row r="9" spans="1:20" ht="26.25" customHeight="1" x14ac:dyDescent="0.3">
      <c r="A9" s="48">
        <v>9</v>
      </c>
      <c r="B9" s="49"/>
      <c r="C9" s="56" t="s">
        <v>116</v>
      </c>
      <c r="D9" s="50"/>
      <c r="E9" s="50"/>
      <c r="F9" s="50"/>
      <c r="G9" s="54"/>
      <c r="H9" s="57" t="s">
        <v>117</v>
      </c>
      <c r="I9" s="55"/>
      <c r="J9" s="55"/>
      <c r="K9" s="55"/>
      <c r="L9" s="55"/>
      <c r="M9" s="55"/>
      <c r="N9" s="55"/>
      <c r="O9" s="55"/>
      <c r="P9" s="55"/>
      <c r="Q9" s="55"/>
      <c r="R9" s="58"/>
      <c r="S9" s="52"/>
      <c r="T9" s="35"/>
    </row>
    <row r="10" spans="1:20" ht="15" customHeight="1" x14ac:dyDescent="0.2">
      <c r="A10" s="48">
        <v>10</v>
      </c>
      <c r="B10" s="49"/>
      <c r="C10" s="59"/>
      <c r="D10" s="59"/>
      <c r="E10" s="60"/>
      <c r="F10" s="59" t="s">
        <v>26</v>
      </c>
      <c r="G10" s="60"/>
      <c r="H10" s="61"/>
      <c r="I10" s="61"/>
      <c r="J10" s="61"/>
      <c r="K10" s="61"/>
      <c r="L10" s="61"/>
      <c r="M10" s="61"/>
      <c r="N10" s="61"/>
      <c r="O10" s="61"/>
      <c r="P10" s="61"/>
      <c r="Q10" s="61"/>
      <c r="R10" s="61"/>
      <c r="S10" s="52"/>
      <c r="T10" s="35"/>
    </row>
    <row r="11" spans="1:20" s="63" customFormat="1" ht="15" customHeight="1" x14ac:dyDescent="0.2">
      <c r="A11" s="48">
        <v>11</v>
      </c>
      <c r="B11" s="49"/>
      <c r="C11" s="59"/>
      <c r="D11" s="59"/>
      <c r="E11" s="62"/>
      <c r="F11" s="59" t="s">
        <v>28</v>
      </c>
      <c r="G11" s="62"/>
      <c r="H11" s="61"/>
      <c r="I11" s="61"/>
      <c r="J11" s="61"/>
      <c r="K11" s="61"/>
      <c r="L11" s="61"/>
      <c r="M11" s="61"/>
      <c r="N11" s="61"/>
      <c r="O11" s="61"/>
      <c r="P11" s="61"/>
      <c r="Q11" s="61"/>
      <c r="R11" s="61"/>
      <c r="S11" s="52"/>
      <c r="T11" s="35"/>
    </row>
    <row r="12" spans="1:20" ht="15" customHeight="1" x14ac:dyDescent="0.2">
      <c r="A12" s="48">
        <v>12</v>
      </c>
      <c r="B12" s="49"/>
      <c r="C12" s="59"/>
      <c r="D12" s="59"/>
      <c r="E12" s="62"/>
      <c r="F12" s="59" t="s">
        <v>29</v>
      </c>
      <c r="G12" s="62"/>
      <c r="H12" s="61"/>
      <c r="I12" s="61"/>
      <c r="J12" s="61"/>
      <c r="K12" s="61"/>
      <c r="L12" s="61"/>
      <c r="M12" s="61"/>
      <c r="N12" s="61"/>
      <c r="O12" s="61"/>
      <c r="P12" s="61"/>
      <c r="Q12" s="61"/>
      <c r="R12" s="61"/>
      <c r="S12" s="52"/>
      <c r="T12" s="35"/>
    </row>
    <row r="13" spans="1:20" ht="15" customHeight="1" x14ac:dyDescent="0.2">
      <c r="A13" s="48">
        <v>13</v>
      </c>
      <c r="B13" s="49"/>
      <c r="C13" s="59"/>
      <c r="D13" s="59"/>
      <c r="E13" s="62"/>
      <c r="F13" s="59" t="s">
        <v>31</v>
      </c>
      <c r="G13" s="62"/>
      <c r="H13" s="61"/>
      <c r="I13" s="61"/>
      <c r="J13" s="61"/>
      <c r="K13" s="61"/>
      <c r="L13" s="61"/>
      <c r="M13" s="61"/>
      <c r="N13" s="61"/>
      <c r="O13" s="61"/>
      <c r="P13" s="61"/>
      <c r="Q13" s="61"/>
      <c r="R13" s="61"/>
      <c r="S13" s="52"/>
      <c r="T13" s="35"/>
    </row>
    <row r="14" spans="1:20" s="46" customFormat="1" ht="15" customHeight="1" x14ac:dyDescent="0.2">
      <c r="A14" s="48">
        <v>14</v>
      </c>
      <c r="B14" s="49"/>
      <c r="C14" s="59"/>
      <c r="D14" s="59"/>
      <c r="E14" s="62"/>
      <c r="F14" s="59" t="s">
        <v>118</v>
      </c>
      <c r="G14" s="62"/>
      <c r="H14" s="60"/>
      <c r="I14" s="60"/>
      <c r="J14" s="50"/>
      <c r="K14" s="50"/>
      <c r="L14" s="50"/>
      <c r="M14" s="60"/>
      <c r="N14" s="50"/>
      <c r="O14" s="60"/>
      <c r="P14" s="60"/>
      <c r="Q14" s="50"/>
      <c r="R14" s="50"/>
      <c r="S14" s="52"/>
      <c r="T14" s="35"/>
    </row>
    <row r="15" spans="1:20" ht="15" customHeight="1" x14ac:dyDescent="0.2">
      <c r="A15" s="48">
        <v>15</v>
      </c>
      <c r="B15" s="49"/>
      <c r="C15" s="59"/>
      <c r="D15" s="59"/>
      <c r="E15" s="62"/>
      <c r="F15" s="64" t="s">
        <v>32</v>
      </c>
      <c r="G15" s="62"/>
      <c r="H15" s="61"/>
      <c r="I15" s="61"/>
      <c r="J15" s="61"/>
      <c r="K15" s="61"/>
      <c r="L15" s="61"/>
      <c r="M15" s="61"/>
      <c r="N15" s="61"/>
      <c r="O15" s="61"/>
      <c r="P15" s="61"/>
      <c r="Q15" s="61"/>
      <c r="R15" s="61"/>
      <c r="S15" s="52"/>
      <c r="T15" s="35"/>
    </row>
    <row r="16" spans="1:20" ht="15" customHeight="1" x14ac:dyDescent="0.2">
      <c r="A16" s="48">
        <v>16</v>
      </c>
      <c r="B16" s="49"/>
      <c r="C16" s="59"/>
      <c r="D16" s="59"/>
      <c r="E16" s="62"/>
      <c r="F16" s="64" t="s">
        <v>33</v>
      </c>
      <c r="G16" s="62"/>
      <c r="H16" s="61"/>
      <c r="I16" s="61"/>
      <c r="J16" s="61"/>
      <c r="K16" s="61"/>
      <c r="L16" s="61"/>
      <c r="M16" s="61"/>
      <c r="N16" s="61"/>
      <c r="O16" s="61"/>
      <c r="P16" s="61"/>
      <c r="Q16" s="61"/>
      <c r="R16" s="61"/>
      <c r="S16" s="52"/>
      <c r="T16" s="35"/>
    </row>
    <row r="17" spans="1:20" ht="15" customHeight="1" thickBot="1" x14ac:dyDescent="0.25">
      <c r="A17" s="48">
        <v>17</v>
      </c>
      <c r="B17" s="49"/>
      <c r="C17" s="59"/>
      <c r="D17" s="59"/>
      <c r="E17" s="62"/>
      <c r="F17" s="64" t="s">
        <v>34</v>
      </c>
      <c r="G17" s="62"/>
      <c r="H17" s="61"/>
      <c r="I17" s="61"/>
      <c r="J17" s="61"/>
      <c r="K17" s="61"/>
      <c r="L17" s="61"/>
      <c r="M17" s="61"/>
      <c r="N17" s="61"/>
      <c r="O17" s="61"/>
      <c r="P17" s="61"/>
      <c r="Q17" s="61"/>
      <c r="R17" s="61"/>
      <c r="S17" s="52"/>
      <c r="T17" s="35"/>
    </row>
    <row r="18" spans="1:20" ht="15" customHeight="1" thickBot="1" x14ac:dyDescent="0.25">
      <c r="A18" s="48">
        <v>18</v>
      </c>
      <c r="B18" s="49"/>
      <c r="C18" s="59"/>
      <c r="D18" s="59"/>
      <c r="E18" s="65"/>
      <c r="F18" s="65" t="s">
        <v>119</v>
      </c>
      <c r="G18" s="62"/>
      <c r="H18" s="66">
        <f t="shared" ref="H18:R18" si="0">SUM(H15:H17)</f>
        <v>0</v>
      </c>
      <c r="I18" s="66">
        <f t="shared" si="0"/>
        <v>0</v>
      </c>
      <c r="J18" s="66">
        <f t="shared" si="0"/>
        <v>0</v>
      </c>
      <c r="K18" s="66">
        <f t="shared" si="0"/>
        <v>0</v>
      </c>
      <c r="L18" s="66">
        <f t="shared" si="0"/>
        <v>0</v>
      </c>
      <c r="M18" s="66">
        <f t="shared" si="0"/>
        <v>0</v>
      </c>
      <c r="N18" s="67">
        <f t="shared" si="0"/>
        <v>0</v>
      </c>
      <c r="O18" s="66">
        <f t="shared" si="0"/>
        <v>0</v>
      </c>
      <c r="P18" s="66">
        <f t="shared" si="0"/>
        <v>0</v>
      </c>
      <c r="Q18" s="66">
        <f t="shared" si="0"/>
        <v>0</v>
      </c>
      <c r="R18" s="66">
        <f t="shared" si="0"/>
        <v>0</v>
      </c>
      <c r="S18" s="52"/>
      <c r="T18" s="35"/>
    </row>
    <row r="19" spans="1:20" ht="15" customHeight="1" thickBot="1" x14ac:dyDescent="0.25">
      <c r="A19" s="48">
        <v>19</v>
      </c>
      <c r="B19" s="49"/>
      <c r="C19" s="59"/>
      <c r="D19" s="59"/>
      <c r="E19" s="65" t="s">
        <v>120</v>
      </c>
      <c r="F19" s="65"/>
      <c r="G19" s="62"/>
      <c r="H19" s="66">
        <f t="shared" ref="H19:R19" si="1">H10+H11+H12+H13+H18</f>
        <v>0</v>
      </c>
      <c r="I19" s="66">
        <f t="shared" si="1"/>
        <v>0</v>
      </c>
      <c r="J19" s="66">
        <f t="shared" si="1"/>
        <v>0</v>
      </c>
      <c r="K19" s="66">
        <f t="shared" si="1"/>
        <v>0</v>
      </c>
      <c r="L19" s="66">
        <f t="shared" si="1"/>
        <v>0</v>
      </c>
      <c r="M19" s="66">
        <f t="shared" si="1"/>
        <v>0</v>
      </c>
      <c r="N19" s="67">
        <f t="shared" si="1"/>
        <v>0</v>
      </c>
      <c r="O19" s="66">
        <f t="shared" si="1"/>
        <v>0</v>
      </c>
      <c r="P19" s="66">
        <f t="shared" si="1"/>
        <v>0</v>
      </c>
      <c r="Q19" s="66">
        <f t="shared" si="1"/>
        <v>0</v>
      </c>
      <c r="R19" s="66">
        <f t="shared" si="1"/>
        <v>0</v>
      </c>
      <c r="S19" s="52"/>
      <c r="T19" s="35"/>
    </row>
    <row r="20" spans="1:20" ht="15" customHeight="1" thickBot="1" x14ac:dyDescent="0.25">
      <c r="A20" s="48">
        <v>20</v>
      </c>
      <c r="B20" s="49"/>
      <c r="C20" s="59"/>
      <c r="D20" s="59"/>
      <c r="E20" s="68"/>
      <c r="F20" s="59" t="s">
        <v>121</v>
      </c>
      <c r="G20" s="62"/>
      <c r="H20" s="61"/>
      <c r="I20" s="61"/>
      <c r="J20" s="61"/>
      <c r="K20" s="61"/>
      <c r="L20" s="61"/>
      <c r="M20" s="61"/>
      <c r="N20" s="61"/>
      <c r="O20" s="61"/>
      <c r="P20" s="61"/>
      <c r="Q20" s="61"/>
      <c r="R20" s="61"/>
      <c r="S20" s="52"/>
      <c r="T20" s="35"/>
    </row>
    <row r="21" spans="1:20" ht="15" customHeight="1" thickBot="1" x14ac:dyDescent="0.25">
      <c r="A21" s="48">
        <v>21</v>
      </c>
      <c r="B21" s="49"/>
      <c r="C21" s="59"/>
      <c r="D21" s="59"/>
      <c r="E21" s="68" t="s">
        <v>122</v>
      </c>
      <c r="F21" s="59"/>
      <c r="G21" s="50"/>
      <c r="H21" s="66">
        <f>H19+H20</f>
        <v>0</v>
      </c>
      <c r="I21" s="66">
        <f t="shared" ref="I21:R21" si="2">I19+I20</f>
        <v>0</v>
      </c>
      <c r="J21" s="66">
        <f t="shared" si="2"/>
        <v>0</v>
      </c>
      <c r="K21" s="66">
        <f t="shared" si="2"/>
        <v>0</v>
      </c>
      <c r="L21" s="66">
        <f t="shared" si="2"/>
        <v>0</v>
      </c>
      <c r="M21" s="66">
        <f t="shared" si="2"/>
        <v>0</v>
      </c>
      <c r="N21" s="67">
        <f>N19+N20</f>
        <v>0</v>
      </c>
      <c r="O21" s="66">
        <f>O19+O20</f>
        <v>0</v>
      </c>
      <c r="P21" s="66">
        <f t="shared" si="2"/>
        <v>0</v>
      </c>
      <c r="Q21" s="66">
        <f t="shared" si="2"/>
        <v>0</v>
      </c>
      <c r="R21" s="66">
        <f t="shared" si="2"/>
        <v>0</v>
      </c>
      <c r="S21" s="52"/>
      <c r="T21" s="35"/>
    </row>
    <row r="22" spans="1:20" ht="15" customHeight="1" x14ac:dyDescent="0.2">
      <c r="A22" s="48">
        <v>22</v>
      </c>
      <c r="B22" s="49"/>
      <c r="C22" s="59"/>
      <c r="D22" s="59"/>
      <c r="E22" s="68"/>
      <c r="F22" s="59"/>
      <c r="G22" s="50"/>
      <c r="H22" s="69"/>
      <c r="I22" s="69"/>
      <c r="J22" s="69"/>
      <c r="K22" s="69"/>
      <c r="L22" s="69"/>
      <c r="M22" s="69"/>
      <c r="N22" s="69"/>
      <c r="O22" s="69"/>
      <c r="P22" s="69"/>
      <c r="Q22" s="69"/>
      <c r="R22" s="69"/>
      <c r="S22" s="52"/>
      <c r="T22" s="35"/>
    </row>
    <row r="23" spans="1:20" ht="15" customHeight="1" x14ac:dyDescent="0.2">
      <c r="A23" s="48">
        <v>23</v>
      </c>
      <c r="B23" s="49"/>
      <c r="C23" s="59"/>
      <c r="D23" s="70" t="s">
        <v>123</v>
      </c>
      <c r="E23" s="68"/>
      <c r="F23" s="50" t="s">
        <v>124</v>
      </c>
      <c r="G23" s="50"/>
      <c r="H23" s="61"/>
      <c r="I23" s="61"/>
      <c r="J23" s="61"/>
      <c r="K23" s="61"/>
      <c r="L23" s="61"/>
      <c r="M23" s="61"/>
      <c r="N23" s="61"/>
      <c r="O23" s="61"/>
      <c r="P23" s="61"/>
      <c r="Q23" s="61"/>
      <c r="R23" s="61"/>
      <c r="S23" s="52"/>
      <c r="T23" s="35"/>
    </row>
    <row r="24" spans="1:20" s="46" customFormat="1" ht="15" customHeight="1" x14ac:dyDescent="0.2">
      <c r="A24" s="48">
        <v>24</v>
      </c>
      <c r="B24" s="49"/>
      <c r="C24" s="59"/>
      <c r="D24" s="70" t="s">
        <v>125</v>
      </c>
      <c r="E24" s="68"/>
      <c r="F24" s="59" t="s">
        <v>126</v>
      </c>
      <c r="G24" s="50"/>
      <c r="H24" s="61"/>
      <c r="I24" s="61"/>
      <c r="J24" s="61"/>
      <c r="K24" s="61"/>
      <c r="L24" s="61"/>
      <c r="M24" s="61"/>
      <c r="N24" s="61"/>
      <c r="O24" s="61"/>
      <c r="P24" s="61"/>
      <c r="Q24" s="61"/>
      <c r="R24" s="61"/>
      <c r="S24" s="52"/>
      <c r="T24" s="35"/>
    </row>
    <row r="25" spans="1:20" s="46" customFormat="1" ht="15" customHeight="1" x14ac:dyDescent="0.2">
      <c r="A25" s="48">
        <v>25</v>
      </c>
      <c r="B25" s="49"/>
      <c r="C25" s="59"/>
      <c r="D25" s="70" t="s">
        <v>123</v>
      </c>
      <c r="E25" s="68"/>
      <c r="F25" s="59" t="s">
        <v>127</v>
      </c>
      <c r="G25" s="50"/>
      <c r="H25" s="61"/>
      <c r="I25" s="61"/>
      <c r="J25" s="61"/>
      <c r="K25" s="61"/>
      <c r="L25" s="61"/>
      <c r="M25" s="61"/>
      <c r="N25" s="61"/>
      <c r="O25" s="61"/>
      <c r="P25" s="61"/>
      <c r="Q25" s="61"/>
      <c r="R25" s="61"/>
      <c r="S25" s="52"/>
      <c r="T25" s="35"/>
    </row>
    <row r="26" spans="1:20" s="46" customFormat="1" ht="15" customHeight="1" thickBot="1" x14ac:dyDescent="0.25">
      <c r="A26" s="48">
        <v>26</v>
      </c>
      <c r="B26" s="49"/>
      <c r="C26" s="59"/>
      <c r="D26" s="59"/>
      <c r="E26" s="68"/>
      <c r="F26" s="50"/>
      <c r="G26" s="50"/>
      <c r="H26" s="50"/>
      <c r="I26" s="50"/>
      <c r="J26" s="50"/>
      <c r="K26" s="50"/>
      <c r="L26" s="50"/>
      <c r="M26" s="50"/>
      <c r="N26" s="50"/>
      <c r="O26" s="50"/>
      <c r="P26" s="50"/>
      <c r="Q26" s="50"/>
      <c r="R26" s="50"/>
      <c r="S26" s="52"/>
      <c r="T26" s="35"/>
    </row>
    <row r="27" spans="1:20" s="46" customFormat="1" ht="15" customHeight="1" thickBot="1" x14ac:dyDescent="0.25">
      <c r="A27" s="48">
        <v>27</v>
      </c>
      <c r="B27" s="49"/>
      <c r="C27" s="59"/>
      <c r="D27" s="59"/>
      <c r="E27" s="68" t="s">
        <v>128</v>
      </c>
      <c r="F27" s="50"/>
      <c r="G27" s="50"/>
      <c r="H27" s="66">
        <f>H21+H23-H24+H25</f>
        <v>0</v>
      </c>
      <c r="I27" s="66">
        <f t="shared" ref="I27:R27" si="3">I21+I23-I24+I25</f>
        <v>0</v>
      </c>
      <c r="J27" s="66">
        <f t="shared" si="3"/>
        <v>0</v>
      </c>
      <c r="K27" s="66">
        <f t="shared" si="3"/>
        <v>0</v>
      </c>
      <c r="L27" s="66">
        <f t="shared" si="3"/>
        <v>0</v>
      </c>
      <c r="M27" s="66">
        <f t="shared" si="3"/>
        <v>0</v>
      </c>
      <c r="N27" s="67">
        <f t="shared" si="3"/>
        <v>0</v>
      </c>
      <c r="O27" s="66">
        <f t="shared" si="3"/>
        <v>0</v>
      </c>
      <c r="P27" s="66">
        <f t="shared" si="3"/>
        <v>0</v>
      </c>
      <c r="Q27" s="66">
        <f t="shared" si="3"/>
        <v>0</v>
      </c>
      <c r="R27" s="66">
        <f t="shared" si="3"/>
        <v>0</v>
      </c>
      <c r="S27" s="52"/>
      <c r="T27" s="35"/>
    </row>
    <row r="28" spans="1:20" ht="15" customHeight="1" x14ac:dyDescent="0.2">
      <c r="A28" s="48">
        <v>28</v>
      </c>
      <c r="B28" s="49"/>
      <c r="C28" s="59"/>
      <c r="D28" s="59"/>
      <c r="E28" s="68"/>
      <c r="F28" s="50"/>
      <c r="G28" s="50"/>
      <c r="H28" s="50"/>
      <c r="I28" s="50"/>
      <c r="J28" s="50"/>
      <c r="K28" s="50"/>
      <c r="L28" s="50"/>
      <c r="M28" s="50"/>
      <c r="N28" s="50"/>
      <c r="O28" s="50"/>
      <c r="P28" s="50"/>
      <c r="Q28" s="50"/>
      <c r="R28" s="50"/>
      <c r="S28" s="52"/>
      <c r="T28" s="35"/>
    </row>
    <row r="29" spans="1:20" ht="15" customHeight="1" x14ac:dyDescent="0.2">
      <c r="A29" s="48">
        <v>29</v>
      </c>
      <c r="B29" s="49"/>
      <c r="C29" s="59"/>
      <c r="D29" s="59"/>
      <c r="E29" s="68"/>
      <c r="F29" s="59" t="s">
        <v>129</v>
      </c>
      <c r="G29" s="50"/>
      <c r="H29" s="61"/>
      <c r="I29" s="61"/>
      <c r="J29" s="61"/>
      <c r="K29" s="61"/>
      <c r="L29" s="61"/>
      <c r="M29" s="61"/>
      <c r="N29" s="61"/>
      <c r="O29" s="61"/>
      <c r="P29" s="61"/>
      <c r="Q29" s="61"/>
      <c r="R29" s="61"/>
      <c r="S29" s="52"/>
      <c r="T29" s="35"/>
    </row>
    <row r="30" spans="1:20" s="46" customFormat="1" ht="32.25" customHeight="1" x14ac:dyDescent="0.2">
      <c r="A30" s="48">
        <v>30</v>
      </c>
      <c r="B30" s="49"/>
      <c r="C30" s="59"/>
      <c r="D30" s="59"/>
      <c r="E30" s="62"/>
      <c r="F30" s="62"/>
      <c r="G30" s="62"/>
      <c r="H30" s="51" t="s">
        <v>105</v>
      </c>
      <c r="I30" s="51" t="s">
        <v>106</v>
      </c>
      <c r="J30" s="51" t="s">
        <v>107</v>
      </c>
      <c r="K30" s="51" t="s">
        <v>108</v>
      </c>
      <c r="L30" s="51" t="s">
        <v>109</v>
      </c>
      <c r="M30" s="51" t="s">
        <v>110</v>
      </c>
      <c r="N30" s="71" t="s">
        <v>111</v>
      </c>
      <c r="O30" s="51" t="s">
        <v>112</v>
      </c>
      <c r="P30" s="51" t="s">
        <v>113</v>
      </c>
      <c r="Q30" s="51" t="s">
        <v>114</v>
      </c>
      <c r="R30" s="51" t="s">
        <v>115</v>
      </c>
      <c r="S30" s="52"/>
      <c r="T30" s="35"/>
    </row>
    <row r="31" spans="1:20" s="46" customFormat="1" ht="15.75" customHeight="1" x14ac:dyDescent="0.2">
      <c r="A31" s="48">
        <v>31</v>
      </c>
      <c r="B31" s="49"/>
      <c r="C31" s="59"/>
      <c r="D31" s="59"/>
      <c r="E31" s="62"/>
      <c r="F31" s="62"/>
      <c r="G31" s="54" t="str">
        <f>IF(ISNUMBER(#REF!),"for year ended","")</f>
        <v/>
      </c>
      <c r="H31" s="55" t="str">
        <f>IF(ISNUMBER(#REF!),DATE(YEAR(#REF!),MONTH(#REF!),DAY(#REF!))-1,"")</f>
        <v/>
      </c>
      <c r="I31" s="55" t="str">
        <f>IF(ISNUMBER(#REF!),DATE(YEAR(#REF!)+1,MONTH(#REF!),DAY(#REF!))-1,"")</f>
        <v/>
      </c>
      <c r="J31" s="55" t="str">
        <f>IF(ISNUMBER(#REF!),DATE(YEAR(#REF!)+2,MONTH(#REF!),DAY(#REF!))-1,"")</f>
        <v/>
      </c>
      <c r="K31" s="55" t="str">
        <f>IF(ISNUMBER(#REF!),DATE(YEAR(#REF!)+3,MONTH(#REF!),DAY(#REF!))-1,"")</f>
        <v/>
      </c>
      <c r="L31" s="55" t="str">
        <f>IF(ISNUMBER(#REF!),DATE(YEAR(#REF!)+4,MONTH(#REF!),DAY(#REF!))-1,"")</f>
        <v/>
      </c>
      <c r="M31" s="55" t="str">
        <f>IF(ISNUMBER(#REF!),DATE(YEAR(#REF!)+5,MONTH(#REF!),DAY(#REF!))-1,"")</f>
        <v/>
      </c>
      <c r="N31" s="55" t="str">
        <f>IF(ISNUMBER(#REF!),DATE(YEAR(#REF!)+6,MONTH(#REF!),DAY(#REF!))-1,"")</f>
        <v/>
      </c>
      <c r="O31" s="55" t="str">
        <f>IF(ISNUMBER(#REF!),DATE(YEAR(#REF!)+7,MONTH(#REF!),DAY(#REF!))-1,"")</f>
        <v/>
      </c>
      <c r="P31" s="55" t="str">
        <f>IF(ISNUMBER(#REF!),DATE(YEAR(#REF!)+8,MONTH(#REF!),DAY(#REF!))-1,"")</f>
        <v/>
      </c>
      <c r="Q31" s="55" t="str">
        <f>IF(ISNUMBER(#REF!),DATE(YEAR(#REF!)+9,MONTH(#REF!),DAY(#REF!))-1,"")</f>
        <v/>
      </c>
      <c r="R31" s="55" t="str">
        <f>IF(ISNUMBER(#REF!),DATE(YEAR(#REF!)+10,MONTH(#REF!),DAY(#REF!))-1,"")</f>
        <v/>
      </c>
      <c r="S31" s="52"/>
      <c r="T31" s="35"/>
    </row>
    <row r="32" spans="1:20" ht="25.5" customHeight="1" x14ac:dyDescent="0.2">
      <c r="A32" s="48">
        <v>32</v>
      </c>
      <c r="B32" s="49"/>
      <c r="C32" s="59"/>
      <c r="D32" s="72"/>
      <c r="E32" s="50"/>
      <c r="F32" s="50"/>
      <c r="G32" s="54"/>
      <c r="H32" s="57" t="s">
        <v>130</v>
      </c>
      <c r="I32" s="50"/>
      <c r="J32" s="50"/>
      <c r="K32" s="50"/>
      <c r="L32" s="50"/>
      <c r="M32" s="50"/>
      <c r="N32" s="50"/>
      <c r="O32" s="50"/>
      <c r="P32" s="50"/>
      <c r="Q32" s="50"/>
      <c r="R32" s="73"/>
      <c r="S32" s="52"/>
      <c r="T32" s="35"/>
    </row>
    <row r="33" spans="1:20" ht="15" customHeight="1" x14ac:dyDescent="0.2">
      <c r="A33" s="48">
        <v>33</v>
      </c>
      <c r="B33" s="49"/>
      <c r="C33" s="59"/>
      <c r="D33" s="59"/>
      <c r="E33" s="60"/>
      <c r="F33" s="59" t="s">
        <v>131</v>
      </c>
      <c r="G33" s="60"/>
      <c r="H33" s="74">
        <f t="shared" ref="H33:M33" si="4">H82</f>
        <v>0</v>
      </c>
      <c r="I33" s="74">
        <f t="shared" si="4"/>
        <v>0</v>
      </c>
      <c r="J33" s="74">
        <f t="shared" si="4"/>
        <v>0</v>
      </c>
      <c r="K33" s="74">
        <f t="shared" si="4"/>
        <v>0</v>
      </c>
      <c r="L33" s="74">
        <f t="shared" si="4"/>
        <v>0</v>
      </c>
      <c r="M33" s="74">
        <f t="shared" si="4"/>
        <v>0</v>
      </c>
      <c r="N33" s="61"/>
      <c r="O33" s="61"/>
      <c r="P33" s="61"/>
      <c r="Q33" s="61"/>
      <c r="R33" s="61"/>
      <c r="S33" s="52"/>
      <c r="T33" s="35" t="s">
        <v>132</v>
      </c>
    </row>
    <row r="34" spans="1:20" s="63" customFormat="1" ht="15" customHeight="1" x14ac:dyDescent="0.2">
      <c r="A34" s="48">
        <v>34</v>
      </c>
      <c r="B34" s="49"/>
      <c r="C34" s="59"/>
      <c r="D34" s="59"/>
      <c r="E34" s="62"/>
      <c r="F34" s="59" t="s">
        <v>133</v>
      </c>
      <c r="G34" s="62"/>
      <c r="H34" s="74">
        <f t="shared" ref="H34:M34" si="5">H93</f>
        <v>0</v>
      </c>
      <c r="I34" s="74">
        <f t="shared" si="5"/>
        <v>0</v>
      </c>
      <c r="J34" s="74">
        <f t="shared" si="5"/>
        <v>0</v>
      </c>
      <c r="K34" s="74">
        <f t="shared" si="5"/>
        <v>0</v>
      </c>
      <c r="L34" s="74">
        <f t="shared" si="5"/>
        <v>0</v>
      </c>
      <c r="M34" s="74">
        <f t="shared" si="5"/>
        <v>0</v>
      </c>
      <c r="N34" s="61"/>
      <c r="O34" s="61"/>
      <c r="P34" s="61"/>
      <c r="Q34" s="61"/>
      <c r="R34" s="61"/>
      <c r="S34" s="52"/>
      <c r="T34" s="35" t="s">
        <v>134</v>
      </c>
    </row>
    <row r="35" spans="1:20" ht="15" customHeight="1" x14ac:dyDescent="0.2">
      <c r="A35" s="48">
        <v>35</v>
      </c>
      <c r="B35" s="49"/>
      <c r="C35" s="59"/>
      <c r="D35" s="59"/>
      <c r="E35" s="62"/>
      <c r="F35" s="59" t="s">
        <v>135</v>
      </c>
      <c r="G35" s="62"/>
      <c r="H35" s="74">
        <f t="shared" ref="H35:M35" si="6">H107</f>
        <v>0</v>
      </c>
      <c r="I35" s="74">
        <f t="shared" si="6"/>
        <v>0</v>
      </c>
      <c r="J35" s="74">
        <f t="shared" si="6"/>
        <v>0</v>
      </c>
      <c r="K35" s="74">
        <f t="shared" si="6"/>
        <v>0</v>
      </c>
      <c r="L35" s="74">
        <f t="shared" si="6"/>
        <v>0</v>
      </c>
      <c r="M35" s="74">
        <f t="shared" si="6"/>
        <v>0</v>
      </c>
      <c r="N35" s="61"/>
      <c r="O35" s="61"/>
      <c r="P35" s="61"/>
      <c r="Q35" s="61"/>
      <c r="R35" s="61"/>
      <c r="S35" s="52"/>
      <c r="T35" s="35" t="s">
        <v>136</v>
      </c>
    </row>
    <row r="36" spans="1:20" ht="15" customHeight="1" x14ac:dyDescent="0.2">
      <c r="A36" s="48">
        <v>36</v>
      </c>
      <c r="B36" s="49"/>
      <c r="C36" s="59"/>
      <c r="D36" s="59"/>
      <c r="E36" s="62"/>
      <c r="F36" s="59" t="s">
        <v>137</v>
      </c>
      <c r="G36" s="62"/>
      <c r="H36" s="74">
        <f t="shared" ref="H36:M36" si="7">H122</f>
        <v>0</v>
      </c>
      <c r="I36" s="74">
        <f t="shared" si="7"/>
        <v>0</v>
      </c>
      <c r="J36" s="74">
        <f t="shared" si="7"/>
        <v>0</v>
      </c>
      <c r="K36" s="74">
        <f t="shared" si="7"/>
        <v>0</v>
      </c>
      <c r="L36" s="74">
        <f t="shared" si="7"/>
        <v>0</v>
      </c>
      <c r="M36" s="74">
        <f t="shared" si="7"/>
        <v>0</v>
      </c>
      <c r="N36" s="61"/>
      <c r="O36" s="61"/>
      <c r="P36" s="61"/>
      <c r="Q36" s="61"/>
      <c r="R36" s="61"/>
      <c r="S36" s="52"/>
      <c r="T36" s="35" t="s">
        <v>138</v>
      </c>
    </row>
    <row r="37" spans="1:20" s="46" customFormat="1" ht="15" customHeight="1" x14ac:dyDescent="0.2">
      <c r="A37" s="48">
        <v>37</v>
      </c>
      <c r="B37" s="49"/>
      <c r="C37" s="59"/>
      <c r="D37" s="59"/>
      <c r="E37" s="62"/>
      <c r="F37" s="59" t="s">
        <v>118</v>
      </c>
      <c r="G37" s="62"/>
      <c r="H37" s="60"/>
      <c r="I37" s="60"/>
      <c r="J37" s="50"/>
      <c r="K37" s="50"/>
      <c r="L37" s="50"/>
      <c r="M37" s="60"/>
      <c r="N37" s="50"/>
      <c r="O37" s="60"/>
      <c r="P37" s="60"/>
      <c r="Q37" s="50"/>
      <c r="R37" s="50"/>
      <c r="S37" s="52"/>
      <c r="T37" s="35"/>
    </row>
    <row r="38" spans="1:20" ht="15" customHeight="1" x14ac:dyDescent="0.2">
      <c r="A38" s="48">
        <v>38</v>
      </c>
      <c r="B38" s="49"/>
      <c r="C38" s="59"/>
      <c r="D38" s="59"/>
      <c r="E38" s="62"/>
      <c r="F38" s="64" t="s">
        <v>32</v>
      </c>
      <c r="G38" s="62"/>
      <c r="H38" s="74">
        <f t="shared" ref="H38:M38" si="8">H137</f>
        <v>0</v>
      </c>
      <c r="I38" s="74">
        <f t="shared" si="8"/>
        <v>0</v>
      </c>
      <c r="J38" s="74">
        <f t="shared" si="8"/>
        <v>0</v>
      </c>
      <c r="K38" s="74">
        <f t="shared" si="8"/>
        <v>0</v>
      </c>
      <c r="L38" s="74">
        <f t="shared" si="8"/>
        <v>0</v>
      </c>
      <c r="M38" s="74">
        <f t="shared" si="8"/>
        <v>0</v>
      </c>
      <c r="N38" s="61"/>
      <c r="O38" s="61"/>
      <c r="P38" s="61"/>
      <c r="Q38" s="61"/>
      <c r="R38" s="61"/>
      <c r="S38" s="52"/>
      <c r="T38" s="35" t="s">
        <v>139</v>
      </c>
    </row>
    <row r="39" spans="1:20" ht="15" customHeight="1" x14ac:dyDescent="0.2">
      <c r="A39" s="48">
        <v>39</v>
      </c>
      <c r="B39" s="49"/>
      <c r="C39" s="59"/>
      <c r="D39" s="59"/>
      <c r="E39" s="62"/>
      <c r="F39" s="64" t="s">
        <v>33</v>
      </c>
      <c r="G39" s="62"/>
      <c r="H39" s="74">
        <f t="shared" ref="H39:M39" si="9">H152</f>
        <v>0</v>
      </c>
      <c r="I39" s="74">
        <f t="shared" si="9"/>
        <v>0</v>
      </c>
      <c r="J39" s="74">
        <f t="shared" si="9"/>
        <v>0</v>
      </c>
      <c r="K39" s="74">
        <f t="shared" si="9"/>
        <v>0</v>
      </c>
      <c r="L39" s="74">
        <f t="shared" si="9"/>
        <v>0</v>
      </c>
      <c r="M39" s="74">
        <f t="shared" si="9"/>
        <v>0</v>
      </c>
      <c r="N39" s="61"/>
      <c r="O39" s="61"/>
      <c r="P39" s="61"/>
      <c r="Q39" s="61"/>
      <c r="R39" s="61"/>
      <c r="S39" s="52"/>
      <c r="T39" s="35" t="s">
        <v>140</v>
      </c>
    </row>
    <row r="40" spans="1:20" ht="15" customHeight="1" thickBot="1" x14ac:dyDescent="0.25">
      <c r="A40" s="48">
        <v>40</v>
      </c>
      <c r="B40" s="49"/>
      <c r="C40" s="59"/>
      <c r="D40" s="59"/>
      <c r="E40" s="62"/>
      <c r="F40" s="64" t="s">
        <v>34</v>
      </c>
      <c r="G40" s="62"/>
      <c r="H40" s="74">
        <f t="shared" ref="H40:M40" si="10">H166</f>
        <v>0</v>
      </c>
      <c r="I40" s="74">
        <f t="shared" si="10"/>
        <v>0</v>
      </c>
      <c r="J40" s="74">
        <f t="shared" si="10"/>
        <v>0</v>
      </c>
      <c r="K40" s="74">
        <f t="shared" si="10"/>
        <v>0</v>
      </c>
      <c r="L40" s="74">
        <f t="shared" si="10"/>
        <v>0</v>
      </c>
      <c r="M40" s="74">
        <f t="shared" si="10"/>
        <v>0</v>
      </c>
      <c r="N40" s="61"/>
      <c r="O40" s="61"/>
      <c r="P40" s="61"/>
      <c r="Q40" s="61"/>
      <c r="R40" s="61"/>
      <c r="S40" s="52"/>
      <c r="T40" s="35" t="s">
        <v>141</v>
      </c>
    </row>
    <row r="41" spans="1:20" ht="15" customHeight="1" thickBot="1" x14ac:dyDescent="0.25">
      <c r="A41" s="48">
        <v>41</v>
      </c>
      <c r="B41" s="49"/>
      <c r="C41" s="59"/>
      <c r="D41" s="59"/>
      <c r="E41" s="65"/>
      <c r="F41" s="65" t="s">
        <v>119</v>
      </c>
      <c r="G41" s="62"/>
      <c r="H41" s="66">
        <f>SUM(H38:H40)</f>
        <v>0</v>
      </c>
      <c r="I41" s="66">
        <f t="shared" ref="I41:R41" si="11">SUM(I38:I40)</f>
        <v>0</v>
      </c>
      <c r="J41" s="66">
        <f t="shared" si="11"/>
        <v>0</v>
      </c>
      <c r="K41" s="66">
        <f t="shared" si="11"/>
        <v>0</v>
      </c>
      <c r="L41" s="66">
        <f t="shared" si="11"/>
        <v>0</v>
      </c>
      <c r="M41" s="66">
        <f t="shared" si="11"/>
        <v>0</v>
      </c>
      <c r="N41" s="67">
        <f t="shared" si="11"/>
        <v>0</v>
      </c>
      <c r="O41" s="66">
        <f t="shared" si="11"/>
        <v>0</v>
      </c>
      <c r="P41" s="66">
        <f t="shared" si="11"/>
        <v>0</v>
      </c>
      <c r="Q41" s="66">
        <f t="shared" si="11"/>
        <v>0</v>
      </c>
      <c r="R41" s="66">
        <f t="shared" si="11"/>
        <v>0</v>
      </c>
      <c r="S41" s="52"/>
      <c r="T41" s="35"/>
    </row>
    <row r="42" spans="1:20" ht="15" customHeight="1" thickBot="1" x14ac:dyDescent="0.25">
      <c r="A42" s="48">
        <v>42</v>
      </c>
      <c r="B42" s="49"/>
      <c r="C42" s="59"/>
      <c r="D42" s="59"/>
      <c r="E42" s="65" t="s">
        <v>120</v>
      </c>
      <c r="F42" s="65"/>
      <c r="G42" s="62"/>
      <c r="H42" s="66">
        <f>H33+H34+H35+H36+H41</f>
        <v>0</v>
      </c>
      <c r="I42" s="66">
        <f t="shared" ref="I42:R42" si="12">I33+I34+I35+I36+I41</f>
        <v>0</v>
      </c>
      <c r="J42" s="66">
        <f t="shared" si="12"/>
        <v>0</v>
      </c>
      <c r="K42" s="66">
        <f t="shared" si="12"/>
        <v>0</v>
      </c>
      <c r="L42" s="66">
        <f t="shared" si="12"/>
        <v>0</v>
      </c>
      <c r="M42" s="66">
        <f t="shared" si="12"/>
        <v>0</v>
      </c>
      <c r="N42" s="67">
        <f t="shared" si="12"/>
        <v>0</v>
      </c>
      <c r="O42" s="66">
        <f t="shared" si="12"/>
        <v>0</v>
      </c>
      <c r="P42" s="66">
        <f t="shared" si="12"/>
        <v>0</v>
      </c>
      <c r="Q42" s="66">
        <f t="shared" si="12"/>
        <v>0</v>
      </c>
      <c r="R42" s="66">
        <f t="shared" si="12"/>
        <v>0</v>
      </c>
      <c r="S42" s="52"/>
      <c r="T42" s="35"/>
    </row>
    <row r="43" spans="1:20" ht="15" customHeight="1" thickBot="1" x14ac:dyDescent="0.25">
      <c r="A43" s="48">
        <v>43</v>
      </c>
      <c r="B43" s="49"/>
      <c r="C43" s="59"/>
      <c r="D43" s="59"/>
      <c r="E43" s="68"/>
      <c r="F43" s="59" t="s">
        <v>121</v>
      </c>
      <c r="G43" s="62"/>
      <c r="H43" s="74">
        <f t="shared" ref="H43:M43" si="13">H194</f>
        <v>0</v>
      </c>
      <c r="I43" s="74">
        <f t="shared" si="13"/>
        <v>0</v>
      </c>
      <c r="J43" s="74">
        <f t="shared" si="13"/>
        <v>0</v>
      </c>
      <c r="K43" s="74">
        <f t="shared" si="13"/>
        <v>0</v>
      </c>
      <c r="L43" s="74">
        <f t="shared" si="13"/>
        <v>0</v>
      </c>
      <c r="M43" s="74">
        <f t="shared" si="13"/>
        <v>0</v>
      </c>
      <c r="N43" s="61"/>
      <c r="O43" s="61"/>
      <c r="P43" s="61"/>
      <c r="Q43" s="61"/>
      <c r="R43" s="61"/>
      <c r="S43" s="52"/>
      <c r="T43" s="35" t="s">
        <v>142</v>
      </c>
    </row>
    <row r="44" spans="1:20" ht="15" customHeight="1" thickBot="1" x14ac:dyDescent="0.25">
      <c r="A44" s="48">
        <v>44</v>
      </c>
      <c r="B44" s="49"/>
      <c r="C44" s="59"/>
      <c r="D44" s="59"/>
      <c r="E44" s="68" t="s">
        <v>122</v>
      </c>
      <c r="F44" s="59"/>
      <c r="G44" s="50"/>
      <c r="H44" s="66">
        <f>H42+H43</f>
        <v>0</v>
      </c>
      <c r="I44" s="66">
        <f t="shared" ref="I44:R44" si="14">I42+I43</f>
        <v>0</v>
      </c>
      <c r="J44" s="66">
        <f t="shared" si="14"/>
        <v>0</v>
      </c>
      <c r="K44" s="66">
        <f t="shared" si="14"/>
        <v>0</v>
      </c>
      <c r="L44" s="66">
        <f t="shared" si="14"/>
        <v>0</v>
      </c>
      <c r="M44" s="66">
        <f t="shared" si="14"/>
        <v>0</v>
      </c>
      <c r="N44" s="67">
        <f t="shared" si="14"/>
        <v>0</v>
      </c>
      <c r="O44" s="66">
        <f t="shared" si="14"/>
        <v>0</v>
      </c>
      <c r="P44" s="66">
        <f t="shared" si="14"/>
        <v>0</v>
      </c>
      <c r="Q44" s="66">
        <f t="shared" si="14"/>
        <v>0</v>
      </c>
      <c r="R44" s="66">
        <f t="shared" si="14"/>
        <v>0</v>
      </c>
      <c r="S44" s="52"/>
      <c r="T44" s="35"/>
    </row>
    <row r="45" spans="1:20" s="46" customFormat="1" ht="15" customHeight="1" x14ac:dyDescent="0.2">
      <c r="A45" s="48">
        <v>45</v>
      </c>
      <c r="B45" s="49"/>
      <c r="C45" s="59"/>
      <c r="D45" s="72"/>
      <c r="E45" s="72"/>
      <c r="F45" s="59"/>
      <c r="G45" s="62"/>
      <c r="H45" s="60"/>
      <c r="I45" s="60"/>
      <c r="J45" s="50"/>
      <c r="K45" s="50"/>
      <c r="L45" s="50"/>
      <c r="M45" s="60"/>
      <c r="N45" s="50"/>
      <c r="O45" s="60"/>
      <c r="P45" s="60"/>
      <c r="Q45" s="50"/>
      <c r="R45" s="50"/>
      <c r="S45" s="52"/>
      <c r="T45" s="35"/>
    </row>
    <row r="46" spans="1:20" ht="15" customHeight="1" x14ac:dyDescent="0.25">
      <c r="A46" s="48">
        <v>46</v>
      </c>
      <c r="B46" s="49"/>
      <c r="C46" s="75"/>
      <c r="D46" s="76" t="s">
        <v>143</v>
      </c>
      <c r="E46" s="68"/>
      <c r="F46" s="75"/>
      <c r="G46" s="50"/>
      <c r="H46" s="50"/>
      <c r="I46" s="50"/>
      <c r="J46" s="50"/>
      <c r="K46" s="50"/>
      <c r="L46" s="50"/>
      <c r="M46" s="50"/>
      <c r="N46" s="50"/>
      <c r="O46" s="50"/>
      <c r="P46" s="50"/>
      <c r="Q46" s="50"/>
      <c r="R46" s="50"/>
      <c r="S46" s="52"/>
      <c r="T46" s="35"/>
    </row>
    <row r="47" spans="1:20" x14ac:dyDescent="0.2">
      <c r="A47" s="48"/>
      <c r="B47" s="49"/>
      <c r="C47" s="75"/>
      <c r="D47" s="77" t="s">
        <v>144</v>
      </c>
      <c r="E47" s="68"/>
      <c r="F47" s="75"/>
      <c r="G47" s="50"/>
      <c r="H47" s="50"/>
      <c r="I47" s="50"/>
      <c r="J47" s="50"/>
      <c r="K47" s="50"/>
      <c r="L47" s="50"/>
      <c r="M47" s="50"/>
      <c r="N47" s="50"/>
      <c r="O47" s="50"/>
      <c r="P47" s="50"/>
      <c r="Q47" s="50"/>
      <c r="R47" s="50"/>
      <c r="S47" s="52"/>
      <c r="T47" s="35"/>
    </row>
    <row r="48" spans="1:20" ht="15" customHeight="1" x14ac:dyDescent="0.2">
      <c r="A48" s="48">
        <v>47</v>
      </c>
      <c r="B48" s="49"/>
      <c r="C48" s="75"/>
      <c r="D48" s="75"/>
      <c r="E48" s="68"/>
      <c r="F48" s="75" t="s">
        <v>145</v>
      </c>
      <c r="G48" s="50"/>
      <c r="H48" s="61"/>
      <c r="I48" s="61"/>
      <c r="J48" s="61"/>
      <c r="K48" s="61"/>
      <c r="L48" s="61"/>
      <c r="M48" s="61"/>
      <c r="N48" s="61"/>
      <c r="O48" s="61"/>
      <c r="P48" s="61"/>
      <c r="Q48" s="61"/>
      <c r="R48" s="61"/>
      <c r="S48" s="52"/>
      <c r="T48" s="35"/>
    </row>
    <row r="49" spans="1:20" ht="15" customHeight="1" x14ac:dyDescent="0.2">
      <c r="A49" s="48">
        <v>48</v>
      </c>
      <c r="B49" s="49"/>
      <c r="C49" s="59"/>
      <c r="D49" s="59"/>
      <c r="E49" s="68"/>
      <c r="F49" s="59" t="s">
        <v>146</v>
      </c>
      <c r="G49" s="50"/>
      <c r="H49" s="61"/>
      <c r="I49" s="61"/>
      <c r="J49" s="61"/>
      <c r="K49" s="61"/>
      <c r="L49" s="61"/>
      <c r="M49" s="61"/>
      <c r="N49" s="61"/>
      <c r="O49" s="61"/>
      <c r="P49" s="61"/>
      <c r="Q49" s="61"/>
      <c r="R49" s="61"/>
      <c r="S49" s="52"/>
      <c r="T49" s="35"/>
    </row>
    <row r="50" spans="1:20" ht="15" customHeight="1" x14ac:dyDescent="0.2">
      <c r="A50" s="48">
        <v>49</v>
      </c>
      <c r="B50" s="49"/>
      <c r="C50" s="59"/>
      <c r="D50" s="59"/>
      <c r="E50" s="68"/>
      <c r="F50" s="59" t="s">
        <v>147</v>
      </c>
      <c r="G50" s="50"/>
      <c r="H50" s="61"/>
      <c r="I50" s="61"/>
      <c r="J50" s="61"/>
      <c r="K50" s="61"/>
      <c r="L50" s="61"/>
      <c r="M50" s="61"/>
      <c r="N50" s="61"/>
      <c r="O50" s="61"/>
      <c r="P50" s="61"/>
      <c r="Q50" s="61"/>
      <c r="R50" s="61"/>
      <c r="S50" s="52"/>
      <c r="T50" s="35"/>
    </row>
    <row r="51" spans="1:20" ht="14.25" customHeight="1" x14ac:dyDescent="0.2">
      <c r="A51" s="48">
        <v>50</v>
      </c>
      <c r="B51" s="49"/>
      <c r="C51" s="59"/>
      <c r="D51" s="59"/>
      <c r="E51" s="68"/>
      <c r="F51" s="59" t="s">
        <v>148</v>
      </c>
      <c r="G51" s="50"/>
      <c r="H51" s="61"/>
      <c r="I51" s="61"/>
      <c r="J51" s="61"/>
      <c r="K51" s="61"/>
      <c r="L51" s="61"/>
      <c r="M51" s="61"/>
      <c r="N51" s="61"/>
      <c r="O51" s="61"/>
      <c r="P51" s="61"/>
      <c r="Q51" s="61"/>
      <c r="R51" s="61"/>
      <c r="S51" s="52"/>
      <c r="T51" s="35"/>
    </row>
    <row r="52" spans="1:20" ht="14.25" customHeight="1" x14ac:dyDescent="0.2">
      <c r="A52" s="48">
        <v>51</v>
      </c>
      <c r="B52" s="49"/>
      <c r="C52" s="59"/>
      <c r="D52" s="59"/>
      <c r="E52" s="68"/>
      <c r="F52" s="78"/>
      <c r="G52" s="62"/>
      <c r="H52" s="62"/>
      <c r="I52" s="62"/>
      <c r="J52" s="62"/>
      <c r="K52" s="62"/>
      <c r="L52" s="62"/>
      <c r="M52" s="62"/>
      <c r="N52" s="62"/>
      <c r="O52" s="62"/>
      <c r="P52" s="62"/>
      <c r="Q52" s="62"/>
      <c r="R52" s="62"/>
      <c r="S52" s="62"/>
      <c r="T52" s="35"/>
    </row>
    <row r="53" spans="1:20" ht="34.5" customHeight="1" x14ac:dyDescent="0.2">
      <c r="A53" s="48">
        <v>52</v>
      </c>
      <c r="B53" s="49"/>
      <c r="C53" s="59"/>
      <c r="D53" s="59"/>
      <c r="E53" s="68"/>
      <c r="F53" s="59"/>
      <c r="G53" s="62"/>
      <c r="H53" s="51" t="s">
        <v>105</v>
      </c>
      <c r="I53" s="51" t="s">
        <v>106</v>
      </c>
      <c r="J53" s="51" t="s">
        <v>107</v>
      </c>
      <c r="K53" s="51" t="s">
        <v>108</v>
      </c>
      <c r="L53" s="51" t="s">
        <v>109</v>
      </c>
      <c r="M53" s="51" t="s">
        <v>110</v>
      </c>
      <c r="N53" s="51" t="s">
        <v>111</v>
      </c>
      <c r="O53" s="51" t="s">
        <v>112</v>
      </c>
      <c r="P53" s="51" t="s">
        <v>113</v>
      </c>
      <c r="Q53" s="51" t="s">
        <v>114</v>
      </c>
      <c r="R53" s="51" t="s">
        <v>115</v>
      </c>
      <c r="S53" s="52"/>
      <c r="T53" s="35"/>
    </row>
    <row r="54" spans="1:20" ht="15" customHeight="1" x14ac:dyDescent="0.2">
      <c r="A54" s="48">
        <v>53</v>
      </c>
      <c r="B54" s="49"/>
      <c r="C54" s="59"/>
      <c r="D54" s="59"/>
      <c r="E54" s="68"/>
      <c r="F54" s="59"/>
      <c r="G54" s="54" t="str">
        <f>IF(ISNUMBER(#REF!),"for year ended","")</f>
        <v/>
      </c>
      <c r="H54" s="55" t="str">
        <f>IF(ISNUMBER(#REF!),DATE(YEAR(#REF!),MONTH(#REF!),DAY(#REF!))-1,"")</f>
        <v/>
      </c>
      <c r="I54" s="55" t="str">
        <f>IF(ISNUMBER(#REF!),DATE(YEAR(#REF!)+1,MONTH(#REF!),DAY(#REF!))-1,"")</f>
        <v/>
      </c>
      <c r="J54" s="55" t="str">
        <f>IF(ISNUMBER(#REF!),DATE(YEAR(#REF!)+2,MONTH(#REF!),DAY(#REF!))-1,"")</f>
        <v/>
      </c>
      <c r="K54" s="55" t="str">
        <f>IF(ISNUMBER(#REF!),DATE(YEAR(#REF!)+3,MONTH(#REF!),DAY(#REF!))-1,"")</f>
        <v/>
      </c>
      <c r="L54" s="55" t="str">
        <f>IF(ISNUMBER(#REF!),DATE(YEAR(#REF!)+4,MONTH(#REF!),DAY(#REF!))-1,"")</f>
        <v/>
      </c>
      <c r="M54" s="55" t="str">
        <f>IF(ISNUMBER(#REF!),DATE(YEAR(#REF!)+5,MONTH(#REF!),DAY(#REF!))-1,"")</f>
        <v/>
      </c>
      <c r="N54" s="55" t="str">
        <f>IF(ISNUMBER(#REF!),DATE(YEAR(#REF!)+6,MONTH(#REF!),DAY(#REF!))-1,"")</f>
        <v/>
      </c>
      <c r="O54" s="55" t="str">
        <f>IF(ISNUMBER(#REF!),DATE(YEAR(#REF!)+7,MONTH(#REF!),DAY(#REF!))-1,"")</f>
        <v/>
      </c>
      <c r="P54" s="55" t="str">
        <f>IF(ISNUMBER(#REF!),DATE(YEAR(#REF!)+8,MONTH(#REF!),DAY(#REF!))-1,"")</f>
        <v/>
      </c>
      <c r="Q54" s="55" t="str">
        <f>IF(ISNUMBER(#REF!),DATE(YEAR(#REF!)+9,MONTH(#REF!),DAY(#REF!))-1,"")</f>
        <v/>
      </c>
      <c r="R54" s="55" t="str">
        <f>IF(ISNUMBER(#REF!),DATE(YEAR(#REF!)+10,MONTH(#REF!),DAY(#REF!))-1,"")</f>
        <v/>
      </c>
      <c r="S54" s="52"/>
      <c r="T54" s="35"/>
    </row>
    <row r="55" spans="1:20" ht="15" customHeight="1" x14ac:dyDescent="0.25">
      <c r="A55" s="48">
        <v>54</v>
      </c>
      <c r="B55" s="49"/>
      <c r="C55" s="59"/>
      <c r="D55" s="76" t="s">
        <v>149</v>
      </c>
      <c r="E55" s="50"/>
      <c r="F55" s="50"/>
      <c r="G55" s="50"/>
      <c r="H55" s="79" t="s">
        <v>150</v>
      </c>
      <c r="I55" s="50"/>
      <c r="J55" s="50"/>
      <c r="K55" s="50"/>
      <c r="L55" s="50"/>
      <c r="M55" s="50"/>
      <c r="N55" s="50"/>
      <c r="O55" s="50"/>
      <c r="P55" s="50"/>
      <c r="Q55" s="50"/>
      <c r="R55" s="80"/>
      <c r="S55" s="52"/>
      <c r="T55" s="81"/>
    </row>
    <row r="56" spans="1:20" ht="15" customHeight="1" x14ac:dyDescent="0.2">
      <c r="A56" s="48">
        <v>55</v>
      </c>
      <c r="B56" s="49"/>
      <c r="C56" s="59"/>
      <c r="D56" s="59"/>
      <c r="E56" s="60"/>
      <c r="F56" s="59" t="s">
        <v>131</v>
      </c>
      <c r="G56" s="60"/>
      <c r="H56" s="74">
        <f t="shared" ref="H56:R59" si="15">H10-H33</f>
        <v>0</v>
      </c>
      <c r="I56" s="74">
        <f t="shared" si="15"/>
        <v>0</v>
      </c>
      <c r="J56" s="74">
        <f t="shared" si="15"/>
        <v>0</v>
      </c>
      <c r="K56" s="74">
        <f t="shared" si="15"/>
        <v>0</v>
      </c>
      <c r="L56" s="74">
        <f t="shared" si="15"/>
        <v>0</v>
      </c>
      <c r="M56" s="74">
        <f t="shared" si="15"/>
        <v>0</v>
      </c>
      <c r="N56" s="82">
        <f t="shared" si="15"/>
        <v>0</v>
      </c>
      <c r="O56" s="74">
        <f t="shared" si="15"/>
        <v>0</v>
      </c>
      <c r="P56" s="74">
        <f t="shared" si="15"/>
        <v>0</v>
      </c>
      <c r="Q56" s="74">
        <f t="shared" si="15"/>
        <v>0</v>
      </c>
      <c r="R56" s="74">
        <f t="shared" si="15"/>
        <v>0</v>
      </c>
      <c r="S56" s="52"/>
      <c r="T56" s="35"/>
    </row>
    <row r="57" spans="1:20" s="63" customFormat="1" ht="15" customHeight="1" x14ac:dyDescent="0.2">
      <c r="A57" s="48">
        <v>56</v>
      </c>
      <c r="B57" s="49"/>
      <c r="C57" s="59"/>
      <c r="D57" s="59"/>
      <c r="E57" s="62"/>
      <c r="F57" s="59" t="s">
        <v>133</v>
      </c>
      <c r="G57" s="62"/>
      <c r="H57" s="74">
        <f t="shared" si="15"/>
        <v>0</v>
      </c>
      <c r="I57" s="74">
        <f t="shared" si="15"/>
        <v>0</v>
      </c>
      <c r="J57" s="74">
        <f t="shared" si="15"/>
        <v>0</v>
      </c>
      <c r="K57" s="74">
        <f t="shared" si="15"/>
        <v>0</v>
      </c>
      <c r="L57" s="74">
        <f t="shared" si="15"/>
        <v>0</v>
      </c>
      <c r="M57" s="74">
        <f t="shared" si="15"/>
        <v>0</v>
      </c>
      <c r="N57" s="82">
        <f t="shared" si="15"/>
        <v>0</v>
      </c>
      <c r="O57" s="74">
        <f t="shared" si="15"/>
        <v>0</v>
      </c>
      <c r="P57" s="74">
        <f t="shared" si="15"/>
        <v>0</v>
      </c>
      <c r="Q57" s="74">
        <f t="shared" si="15"/>
        <v>0</v>
      </c>
      <c r="R57" s="74">
        <f t="shared" si="15"/>
        <v>0</v>
      </c>
      <c r="S57" s="52"/>
      <c r="T57" s="35"/>
    </row>
    <row r="58" spans="1:20" ht="15" customHeight="1" x14ac:dyDescent="0.2">
      <c r="A58" s="48">
        <v>57</v>
      </c>
      <c r="B58" s="49"/>
      <c r="C58" s="59"/>
      <c r="D58" s="59"/>
      <c r="E58" s="62"/>
      <c r="F58" s="59" t="s">
        <v>135</v>
      </c>
      <c r="G58" s="62"/>
      <c r="H58" s="74">
        <f t="shared" si="15"/>
        <v>0</v>
      </c>
      <c r="I58" s="74">
        <f t="shared" si="15"/>
        <v>0</v>
      </c>
      <c r="J58" s="74">
        <f t="shared" si="15"/>
        <v>0</v>
      </c>
      <c r="K58" s="74">
        <f t="shared" si="15"/>
        <v>0</v>
      </c>
      <c r="L58" s="74">
        <f t="shared" si="15"/>
        <v>0</v>
      </c>
      <c r="M58" s="74">
        <f t="shared" si="15"/>
        <v>0</v>
      </c>
      <c r="N58" s="82">
        <f t="shared" si="15"/>
        <v>0</v>
      </c>
      <c r="O58" s="74">
        <f t="shared" si="15"/>
        <v>0</v>
      </c>
      <c r="P58" s="74">
        <f t="shared" si="15"/>
        <v>0</v>
      </c>
      <c r="Q58" s="74">
        <f t="shared" si="15"/>
        <v>0</v>
      </c>
      <c r="R58" s="74">
        <f t="shared" si="15"/>
        <v>0</v>
      </c>
      <c r="S58" s="52"/>
      <c r="T58" s="35"/>
    </row>
    <row r="59" spans="1:20" ht="15" customHeight="1" x14ac:dyDescent="0.2">
      <c r="A59" s="48">
        <v>58</v>
      </c>
      <c r="B59" s="49"/>
      <c r="C59" s="59"/>
      <c r="D59" s="59"/>
      <c r="E59" s="62"/>
      <c r="F59" s="59" t="s">
        <v>137</v>
      </c>
      <c r="G59" s="62"/>
      <c r="H59" s="74">
        <f t="shared" si="15"/>
        <v>0</v>
      </c>
      <c r="I59" s="74">
        <f t="shared" si="15"/>
        <v>0</v>
      </c>
      <c r="J59" s="74">
        <f t="shared" si="15"/>
        <v>0</v>
      </c>
      <c r="K59" s="74">
        <f t="shared" si="15"/>
        <v>0</v>
      </c>
      <c r="L59" s="74">
        <f t="shared" si="15"/>
        <v>0</v>
      </c>
      <c r="M59" s="74">
        <f t="shared" si="15"/>
        <v>0</v>
      </c>
      <c r="N59" s="82">
        <f t="shared" si="15"/>
        <v>0</v>
      </c>
      <c r="O59" s="74">
        <f t="shared" si="15"/>
        <v>0</v>
      </c>
      <c r="P59" s="74">
        <f t="shared" si="15"/>
        <v>0</v>
      </c>
      <c r="Q59" s="74">
        <f t="shared" si="15"/>
        <v>0</v>
      </c>
      <c r="R59" s="74">
        <f t="shared" si="15"/>
        <v>0</v>
      </c>
      <c r="S59" s="52"/>
      <c r="T59" s="35"/>
    </row>
    <row r="60" spans="1:20" s="46" customFormat="1" ht="15" customHeight="1" x14ac:dyDescent="0.2">
      <c r="A60" s="48">
        <v>59</v>
      </c>
      <c r="B60" s="49"/>
      <c r="C60" s="59"/>
      <c r="D60" s="59"/>
      <c r="E60" s="62"/>
      <c r="F60" s="59" t="s">
        <v>118</v>
      </c>
      <c r="G60" s="62"/>
      <c r="H60" s="83"/>
      <c r="I60" s="83"/>
      <c r="J60" s="84"/>
      <c r="K60" s="84"/>
      <c r="L60" s="84"/>
      <c r="M60" s="83"/>
      <c r="N60" s="84"/>
      <c r="O60" s="83"/>
      <c r="P60" s="83"/>
      <c r="Q60" s="84"/>
      <c r="R60" s="84"/>
      <c r="S60" s="52"/>
      <c r="T60" s="35"/>
    </row>
    <row r="61" spans="1:20" ht="15" customHeight="1" x14ac:dyDescent="0.2">
      <c r="A61" s="48">
        <v>60</v>
      </c>
      <c r="B61" s="49"/>
      <c r="C61" s="59"/>
      <c r="D61" s="59"/>
      <c r="E61" s="62"/>
      <c r="F61" s="64" t="s">
        <v>32</v>
      </c>
      <c r="G61" s="62"/>
      <c r="H61" s="74">
        <f t="shared" ref="H61:R65" si="16">H15-H38</f>
        <v>0</v>
      </c>
      <c r="I61" s="74">
        <f t="shared" si="16"/>
        <v>0</v>
      </c>
      <c r="J61" s="74">
        <f t="shared" si="16"/>
        <v>0</v>
      </c>
      <c r="K61" s="74">
        <f t="shared" si="16"/>
        <v>0</v>
      </c>
      <c r="L61" s="74">
        <f t="shared" si="16"/>
        <v>0</v>
      </c>
      <c r="M61" s="74">
        <f t="shared" si="16"/>
        <v>0</v>
      </c>
      <c r="N61" s="82">
        <f t="shared" si="16"/>
        <v>0</v>
      </c>
      <c r="O61" s="74">
        <f t="shared" si="16"/>
        <v>0</v>
      </c>
      <c r="P61" s="74">
        <f t="shared" si="16"/>
        <v>0</v>
      </c>
      <c r="Q61" s="74">
        <f t="shared" si="16"/>
        <v>0</v>
      </c>
      <c r="R61" s="74">
        <f t="shared" si="16"/>
        <v>0</v>
      </c>
      <c r="S61" s="52"/>
      <c r="T61" s="35"/>
    </row>
    <row r="62" spans="1:20" ht="15" customHeight="1" x14ac:dyDescent="0.2">
      <c r="A62" s="48">
        <v>61</v>
      </c>
      <c r="B62" s="49"/>
      <c r="C62" s="59"/>
      <c r="D62" s="59"/>
      <c r="E62" s="62"/>
      <c r="F62" s="64" t="s">
        <v>33</v>
      </c>
      <c r="G62" s="62"/>
      <c r="H62" s="74">
        <f t="shared" si="16"/>
        <v>0</v>
      </c>
      <c r="I62" s="74">
        <f t="shared" si="16"/>
        <v>0</v>
      </c>
      <c r="J62" s="74">
        <f t="shared" si="16"/>
        <v>0</v>
      </c>
      <c r="K62" s="74">
        <f t="shared" si="16"/>
        <v>0</v>
      </c>
      <c r="L62" s="74">
        <f t="shared" si="16"/>
        <v>0</v>
      </c>
      <c r="M62" s="74">
        <f t="shared" si="16"/>
        <v>0</v>
      </c>
      <c r="N62" s="82">
        <f t="shared" si="16"/>
        <v>0</v>
      </c>
      <c r="O62" s="74">
        <f t="shared" si="16"/>
        <v>0</v>
      </c>
      <c r="P62" s="74">
        <f t="shared" si="16"/>
        <v>0</v>
      </c>
      <c r="Q62" s="74">
        <f t="shared" si="16"/>
        <v>0</v>
      </c>
      <c r="R62" s="74">
        <f t="shared" si="16"/>
        <v>0</v>
      </c>
      <c r="S62" s="52"/>
      <c r="T62" s="35"/>
    </row>
    <row r="63" spans="1:20" ht="15" customHeight="1" thickBot="1" x14ac:dyDescent="0.25">
      <c r="A63" s="48">
        <v>62</v>
      </c>
      <c r="B63" s="49"/>
      <c r="C63" s="59"/>
      <c r="D63" s="59"/>
      <c r="E63" s="62"/>
      <c r="F63" s="64" t="s">
        <v>34</v>
      </c>
      <c r="G63" s="62"/>
      <c r="H63" s="74">
        <f t="shared" si="16"/>
        <v>0</v>
      </c>
      <c r="I63" s="74">
        <f t="shared" si="16"/>
        <v>0</v>
      </c>
      <c r="J63" s="74">
        <f t="shared" si="16"/>
        <v>0</v>
      </c>
      <c r="K63" s="74">
        <f t="shared" si="16"/>
        <v>0</v>
      </c>
      <c r="L63" s="74">
        <f t="shared" si="16"/>
        <v>0</v>
      </c>
      <c r="M63" s="74">
        <f t="shared" si="16"/>
        <v>0</v>
      </c>
      <c r="N63" s="85">
        <f t="shared" si="16"/>
        <v>0</v>
      </c>
      <c r="O63" s="74">
        <f t="shared" si="16"/>
        <v>0</v>
      </c>
      <c r="P63" s="74">
        <f t="shared" si="16"/>
        <v>0</v>
      </c>
      <c r="Q63" s="74">
        <f t="shared" si="16"/>
        <v>0</v>
      </c>
      <c r="R63" s="74">
        <f t="shared" si="16"/>
        <v>0</v>
      </c>
      <c r="S63" s="52"/>
      <c r="T63" s="35"/>
    </row>
    <row r="64" spans="1:20" ht="15" customHeight="1" thickBot="1" x14ac:dyDescent="0.25">
      <c r="A64" s="48">
        <v>63</v>
      </c>
      <c r="B64" s="49"/>
      <c r="C64" s="59"/>
      <c r="D64" s="59"/>
      <c r="E64" s="65"/>
      <c r="F64" s="65" t="s">
        <v>119</v>
      </c>
      <c r="G64" s="62"/>
      <c r="H64" s="66">
        <f t="shared" si="16"/>
        <v>0</v>
      </c>
      <c r="I64" s="66">
        <f t="shared" si="16"/>
        <v>0</v>
      </c>
      <c r="J64" s="66">
        <f t="shared" si="16"/>
        <v>0</v>
      </c>
      <c r="K64" s="66">
        <f t="shared" si="16"/>
        <v>0</v>
      </c>
      <c r="L64" s="66">
        <f t="shared" si="16"/>
        <v>0</v>
      </c>
      <c r="M64" s="66">
        <f t="shared" si="16"/>
        <v>0</v>
      </c>
      <c r="N64" s="67">
        <f t="shared" si="16"/>
        <v>0</v>
      </c>
      <c r="O64" s="66">
        <f t="shared" si="16"/>
        <v>0</v>
      </c>
      <c r="P64" s="66">
        <f t="shared" si="16"/>
        <v>0</v>
      </c>
      <c r="Q64" s="66">
        <f t="shared" si="16"/>
        <v>0</v>
      </c>
      <c r="R64" s="66">
        <f t="shared" si="16"/>
        <v>0</v>
      </c>
      <c r="S64" s="52"/>
      <c r="T64" s="35"/>
    </row>
    <row r="65" spans="1:20" ht="15" customHeight="1" thickBot="1" x14ac:dyDescent="0.25">
      <c r="A65" s="48">
        <v>64</v>
      </c>
      <c r="B65" s="49"/>
      <c r="C65" s="59"/>
      <c r="D65" s="59"/>
      <c r="E65" s="65" t="s">
        <v>120</v>
      </c>
      <c r="F65" s="65"/>
      <c r="G65" s="62"/>
      <c r="H65" s="66">
        <f>H19-H42</f>
        <v>0</v>
      </c>
      <c r="I65" s="66">
        <f t="shared" si="16"/>
        <v>0</v>
      </c>
      <c r="J65" s="66">
        <f t="shared" si="16"/>
        <v>0</v>
      </c>
      <c r="K65" s="66">
        <f t="shared" si="16"/>
        <v>0</v>
      </c>
      <c r="L65" s="66">
        <f t="shared" si="16"/>
        <v>0</v>
      </c>
      <c r="M65" s="66">
        <f t="shared" si="16"/>
        <v>0</v>
      </c>
      <c r="N65" s="67">
        <f>N19-N42</f>
        <v>0</v>
      </c>
      <c r="O65" s="66">
        <f t="shared" si="16"/>
        <v>0</v>
      </c>
      <c r="P65" s="66">
        <f t="shared" si="16"/>
        <v>0</v>
      </c>
      <c r="Q65" s="66">
        <f t="shared" si="16"/>
        <v>0</v>
      </c>
      <c r="R65" s="66">
        <f t="shared" si="16"/>
        <v>0</v>
      </c>
      <c r="S65" s="52"/>
      <c r="T65" s="35"/>
    </row>
    <row r="66" spans="1:20" ht="15" customHeight="1" thickBot="1" x14ac:dyDescent="0.25">
      <c r="A66" s="48">
        <v>65</v>
      </c>
      <c r="B66" s="49"/>
      <c r="C66" s="59"/>
      <c r="D66" s="59"/>
      <c r="E66" s="68"/>
      <c r="F66" s="59" t="s">
        <v>121</v>
      </c>
      <c r="G66" s="62"/>
      <c r="H66" s="74">
        <f t="shared" ref="H66:R67" si="17">H20-H43</f>
        <v>0</v>
      </c>
      <c r="I66" s="74">
        <f t="shared" si="17"/>
        <v>0</v>
      </c>
      <c r="J66" s="74">
        <f t="shared" si="17"/>
        <v>0</v>
      </c>
      <c r="K66" s="74">
        <f t="shared" si="17"/>
        <v>0</v>
      </c>
      <c r="L66" s="74">
        <f t="shared" si="17"/>
        <v>0</v>
      </c>
      <c r="M66" s="74">
        <f t="shared" si="17"/>
        <v>0</v>
      </c>
      <c r="N66" s="86">
        <f t="shared" si="17"/>
        <v>0</v>
      </c>
      <c r="O66" s="74">
        <f>O20-O43</f>
        <v>0</v>
      </c>
      <c r="P66" s="74">
        <f t="shared" si="17"/>
        <v>0</v>
      </c>
      <c r="Q66" s="74">
        <f t="shared" si="17"/>
        <v>0</v>
      </c>
      <c r="R66" s="74">
        <f t="shared" si="17"/>
        <v>0</v>
      </c>
      <c r="S66" s="52"/>
      <c r="T66" s="35"/>
    </row>
    <row r="67" spans="1:20" ht="15" customHeight="1" thickBot="1" x14ac:dyDescent="0.25">
      <c r="A67" s="48">
        <v>66</v>
      </c>
      <c r="B67" s="49"/>
      <c r="C67" s="59"/>
      <c r="D67" s="59"/>
      <c r="E67" s="68" t="s">
        <v>122</v>
      </c>
      <c r="F67" s="59"/>
      <c r="G67" s="50"/>
      <c r="H67" s="66">
        <f>H21-H44</f>
        <v>0</v>
      </c>
      <c r="I67" s="66">
        <f t="shared" si="17"/>
        <v>0</v>
      </c>
      <c r="J67" s="66">
        <f t="shared" si="17"/>
        <v>0</v>
      </c>
      <c r="K67" s="66">
        <f t="shared" si="17"/>
        <v>0</v>
      </c>
      <c r="L67" s="66">
        <f t="shared" si="17"/>
        <v>0</v>
      </c>
      <c r="M67" s="66">
        <f t="shared" si="17"/>
        <v>0</v>
      </c>
      <c r="N67" s="67">
        <f t="shared" si="17"/>
        <v>0</v>
      </c>
      <c r="O67" s="66">
        <f t="shared" si="17"/>
        <v>0</v>
      </c>
      <c r="P67" s="66">
        <f t="shared" si="17"/>
        <v>0</v>
      </c>
      <c r="Q67" s="66">
        <f t="shared" si="17"/>
        <v>0</v>
      </c>
      <c r="R67" s="66">
        <f t="shared" si="17"/>
        <v>0</v>
      </c>
      <c r="S67" s="52"/>
      <c r="T67" s="35"/>
    </row>
    <row r="68" spans="1:20" ht="15" customHeight="1" x14ac:dyDescent="0.2">
      <c r="A68" s="48">
        <v>67</v>
      </c>
      <c r="B68" s="49"/>
      <c r="C68" s="59"/>
      <c r="D68" s="59"/>
      <c r="E68" s="68"/>
      <c r="F68" s="59"/>
      <c r="G68" s="50"/>
      <c r="H68" s="87"/>
      <c r="I68" s="88"/>
      <c r="J68" s="88"/>
      <c r="K68" s="88"/>
      <c r="L68" s="88"/>
      <c r="M68" s="88"/>
      <c r="N68" s="88"/>
      <c r="O68" s="88"/>
      <c r="P68" s="88"/>
      <c r="Q68" s="88"/>
      <c r="R68" s="88"/>
      <c r="S68" s="52"/>
      <c r="T68" s="35"/>
    </row>
    <row r="69" spans="1:20" ht="15" customHeight="1" x14ac:dyDescent="0.25">
      <c r="A69" s="48">
        <v>68</v>
      </c>
      <c r="B69" s="49"/>
      <c r="C69" s="59"/>
      <c r="D69" s="76" t="s">
        <v>151</v>
      </c>
      <c r="E69" s="68"/>
      <c r="F69" s="59"/>
      <c r="G69" s="50"/>
      <c r="H69" s="88"/>
      <c r="I69" s="88"/>
      <c r="J69" s="88"/>
      <c r="K69" s="88"/>
      <c r="L69" s="88"/>
      <c r="M69" s="88"/>
      <c r="N69" s="88"/>
      <c r="O69" s="88"/>
      <c r="P69" s="88"/>
      <c r="Q69" s="88"/>
      <c r="R69" s="88"/>
      <c r="S69" s="52"/>
      <c r="T69" s="35"/>
    </row>
    <row r="70" spans="1:20" ht="15" customHeight="1" x14ac:dyDescent="0.2">
      <c r="A70" s="48">
        <v>69</v>
      </c>
      <c r="B70" s="49"/>
      <c r="C70" s="59"/>
      <c r="D70" s="59"/>
      <c r="E70" s="68"/>
      <c r="F70" s="77" t="s">
        <v>152</v>
      </c>
      <c r="G70" s="50"/>
      <c r="H70" s="88"/>
      <c r="I70" s="88"/>
      <c r="J70" s="88"/>
      <c r="K70" s="88"/>
      <c r="L70" s="88"/>
      <c r="M70" s="88"/>
      <c r="N70" s="88"/>
      <c r="O70" s="88"/>
      <c r="P70" s="88"/>
      <c r="Q70" s="88"/>
      <c r="R70" s="88"/>
      <c r="S70" s="52"/>
      <c r="T70" s="35"/>
    </row>
    <row r="71" spans="1:20" ht="15" customHeight="1" x14ac:dyDescent="0.2">
      <c r="A71" s="48">
        <v>70</v>
      </c>
      <c r="B71" s="49"/>
      <c r="C71" s="59"/>
      <c r="D71" s="59"/>
      <c r="E71" s="68"/>
      <c r="F71" s="59"/>
      <c r="G71" s="50"/>
      <c r="H71" s="88"/>
      <c r="I71" s="88"/>
      <c r="J71" s="88"/>
      <c r="K71" s="88"/>
      <c r="L71" s="88"/>
      <c r="M71" s="88"/>
      <c r="N71" s="88"/>
      <c r="O71" s="88"/>
      <c r="P71" s="88"/>
      <c r="Q71" s="88"/>
      <c r="R71" s="88"/>
      <c r="S71" s="52"/>
      <c r="T71" s="35"/>
    </row>
    <row r="72" spans="1:20" x14ac:dyDescent="0.2">
      <c r="A72" s="48">
        <v>71</v>
      </c>
      <c r="B72" s="49"/>
      <c r="C72" s="59"/>
      <c r="D72" s="59"/>
      <c r="E72" s="50"/>
      <c r="F72" s="50"/>
      <c r="G72" s="50"/>
      <c r="H72" s="179" t="s">
        <v>105</v>
      </c>
      <c r="I72" s="50"/>
      <c r="J72" s="50"/>
      <c r="K72" s="50"/>
      <c r="L72" s="50"/>
      <c r="M72" s="50"/>
      <c r="N72" s="50"/>
      <c r="O72" s="50"/>
      <c r="P72" s="50"/>
      <c r="Q72" s="50"/>
      <c r="R72" s="89"/>
      <c r="S72" s="52"/>
      <c r="T72" s="81"/>
    </row>
    <row r="73" spans="1:20" ht="21" customHeight="1" x14ac:dyDescent="0.2">
      <c r="A73" s="48">
        <v>72</v>
      </c>
      <c r="B73" s="49"/>
      <c r="C73" s="50"/>
      <c r="D73" s="50"/>
      <c r="E73" s="50"/>
      <c r="F73" s="50"/>
      <c r="G73" s="50"/>
      <c r="H73" s="180"/>
      <c r="I73" s="51" t="s">
        <v>106</v>
      </c>
      <c r="J73" s="51" t="s">
        <v>107</v>
      </c>
      <c r="K73" s="51" t="s">
        <v>108</v>
      </c>
      <c r="L73" s="51" t="s">
        <v>109</v>
      </c>
      <c r="M73" s="51" t="s">
        <v>110</v>
      </c>
      <c r="N73" s="51"/>
      <c r="O73" s="51"/>
      <c r="P73" s="51"/>
      <c r="Q73" s="51"/>
      <c r="R73" s="51"/>
      <c r="S73" s="52"/>
      <c r="T73" s="35"/>
    </row>
    <row r="74" spans="1:20" ht="30" customHeight="1" x14ac:dyDescent="0.3">
      <c r="A74" s="48">
        <v>73</v>
      </c>
      <c r="B74" s="49"/>
      <c r="C74" s="56" t="s">
        <v>153</v>
      </c>
      <c r="D74" s="50"/>
      <c r="E74" s="50"/>
      <c r="F74" s="50"/>
      <c r="G74" s="90" t="str">
        <f>IF(ISNUMBER(#REF!),"for year ended","")</f>
        <v/>
      </c>
      <c r="H74" s="91" t="str">
        <f>IF(ISNUMBER(#REF!),DATE(YEAR(#REF!),MONTH(#REF!),DAY(#REF!))-1,"")</f>
        <v/>
      </c>
      <c r="I74" s="91" t="str">
        <f>IF(ISNUMBER(#REF!),DATE(YEAR(#REF!)+1,MONTH(#REF!),DAY(#REF!))-1,"")</f>
        <v/>
      </c>
      <c r="J74" s="91" t="str">
        <f>IF(ISNUMBER(#REF!),DATE(YEAR(#REF!)+2,MONTH(#REF!),DAY(#REF!))-1,"")</f>
        <v/>
      </c>
      <c r="K74" s="91" t="str">
        <f>IF(ISNUMBER(#REF!),DATE(YEAR(#REF!)+3,MONTH(#REF!),DAY(#REF!))-1,"")</f>
        <v/>
      </c>
      <c r="L74" s="91" t="str">
        <f>IF(ISNUMBER(#REF!),DATE(YEAR(#REF!)+4,MONTH(#REF!),DAY(#REF!))-1,"")</f>
        <v/>
      </c>
      <c r="M74" s="91" t="str">
        <f>IF(ISNUMBER(#REF!),DATE(YEAR(#REF!)+5,MONTH(#REF!),DAY(#REF!))-1,"")</f>
        <v/>
      </c>
      <c r="N74" s="92"/>
      <c r="O74" s="92"/>
      <c r="P74" s="92"/>
      <c r="Q74" s="92"/>
      <c r="R74" s="92"/>
      <c r="S74" s="52"/>
      <c r="T74" s="35"/>
    </row>
    <row r="75" spans="1:20" ht="15" customHeight="1" x14ac:dyDescent="0.2">
      <c r="A75" s="48">
        <v>74</v>
      </c>
      <c r="B75" s="49"/>
      <c r="C75" s="59"/>
      <c r="D75" s="59"/>
      <c r="E75" s="50"/>
      <c r="F75" s="77" t="s">
        <v>154</v>
      </c>
      <c r="G75" s="50"/>
      <c r="H75" s="93" t="s">
        <v>130</v>
      </c>
      <c r="I75" s="50"/>
      <c r="J75" s="50"/>
      <c r="K75" s="50"/>
      <c r="L75" s="50"/>
      <c r="M75" s="94"/>
      <c r="N75" s="50"/>
      <c r="O75" s="50"/>
      <c r="P75" s="50"/>
      <c r="Q75" s="50"/>
      <c r="R75" s="50"/>
      <c r="S75" s="52"/>
      <c r="T75" s="35"/>
    </row>
    <row r="76" spans="1:20" ht="15" customHeight="1" x14ac:dyDescent="0.2">
      <c r="A76" s="48">
        <v>75</v>
      </c>
      <c r="B76" s="49"/>
      <c r="C76" s="172"/>
      <c r="D76" s="172"/>
      <c r="E76" s="50"/>
      <c r="F76" s="95" t="s">
        <v>155</v>
      </c>
      <c r="G76" s="50"/>
      <c r="H76" s="61"/>
      <c r="I76" s="61"/>
      <c r="J76" s="61"/>
      <c r="K76" s="61"/>
      <c r="L76" s="61"/>
      <c r="M76" s="61"/>
      <c r="N76" s="50"/>
      <c r="O76" s="50"/>
      <c r="P76" s="50"/>
      <c r="Q76" s="50"/>
      <c r="R76" s="50"/>
      <c r="S76" s="52"/>
      <c r="T76" s="35"/>
    </row>
    <row r="77" spans="1:20" ht="15" customHeight="1" x14ac:dyDescent="0.2">
      <c r="A77" s="48">
        <v>76</v>
      </c>
      <c r="B77" s="49"/>
      <c r="C77" s="172"/>
      <c r="D77" s="172"/>
      <c r="E77" s="50"/>
      <c r="F77" s="95" t="s">
        <v>155</v>
      </c>
      <c r="G77" s="50"/>
      <c r="H77" s="61"/>
      <c r="I77" s="61"/>
      <c r="J77" s="61"/>
      <c r="K77" s="61"/>
      <c r="L77" s="61"/>
      <c r="M77" s="61"/>
      <c r="N77" s="50"/>
      <c r="O77" s="50"/>
      <c r="P77" s="50"/>
      <c r="Q77" s="50"/>
      <c r="R77" s="50"/>
      <c r="S77" s="52"/>
      <c r="T77" s="35"/>
    </row>
    <row r="78" spans="1:20" ht="15" customHeight="1" x14ac:dyDescent="0.2">
      <c r="A78" s="48">
        <v>77</v>
      </c>
      <c r="B78" s="49"/>
      <c r="C78" s="172"/>
      <c r="D78" s="172"/>
      <c r="E78" s="50"/>
      <c r="F78" s="95" t="s">
        <v>155</v>
      </c>
      <c r="G78" s="50"/>
      <c r="H78" s="61"/>
      <c r="I78" s="61"/>
      <c r="J78" s="61"/>
      <c r="K78" s="61"/>
      <c r="L78" s="61"/>
      <c r="M78" s="61"/>
      <c r="N78" s="50"/>
      <c r="O78" s="50"/>
      <c r="P78" s="50"/>
      <c r="Q78" s="50"/>
      <c r="R78" s="50"/>
      <c r="S78" s="52"/>
      <c r="T78" s="35"/>
    </row>
    <row r="79" spans="1:20" ht="15" customHeight="1" x14ac:dyDescent="0.2">
      <c r="A79" s="48">
        <v>78</v>
      </c>
      <c r="B79" s="49"/>
      <c r="C79" s="172"/>
      <c r="D79" s="172"/>
      <c r="E79" s="50"/>
      <c r="F79" s="95" t="s">
        <v>155</v>
      </c>
      <c r="G79" s="50"/>
      <c r="H79" s="61"/>
      <c r="I79" s="61"/>
      <c r="J79" s="61"/>
      <c r="K79" s="61"/>
      <c r="L79" s="61"/>
      <c r="M79" s="61"/>
      <c r="N79" s="50"/>
      <c r="O79" s="50"/>
      <c r="P79" s="50"/>
      <c r="Q79" s="50"/>
      <c r="R79" s="50"/>
      <c r="S79" s="52"/>
      <c r="T79" s="35"/>
    </row>
    <row r="80" spans="1:20" ht="15" customHeight="1" x14ac:dyDescent="0.2">
      <c r="A80" s="48">
        <v>79</v>
      </c>
      <c r="B80" s="49"/>
      <c r="C80" s="172"/>
      <c r="D80" s="172"/>
      <c r="E80" s="50"/>
      <c r="F80" s="95" t="s">
        <v>155</v>
      </c>
      <c r="G80" s="50"/>
      <c r="H80" s="61"/>
      <c r="I80" s="61"/>
      <c r="J80" s="61"/>
      <c r="K80" s="61"/>
      <c r="L80" s="61"/>
      <c r="M80" s="61"/>
      <c r="N80" s="50"/>
      <c r="O80" s="50" t="s">
        <v>156</v>
      </c>
      <c r="P80" s="50"/>
      <c r="Q80" s="50"/>
      <c r="R80" s="50"/>
      <c r="S80" s="52"/>
      <c r="T80" s="35"/>
    </row>
    <row r="81" spans="1:20" s="97" customFormat="1" ht="15" customHeight="1" thickBot="1" x14ac:dyDescent="0.25">
      <c r="A81" s="48">
        <v>80</v>
      </c>
      <c r="B81" s="49"/>
      <c r="C81" s="59"/>
      <c r="D81" s="59"/>
      <c r="E81" s="62"/>
      <c r="F81" s="96" t="s">
        <v>157</v>
      </c>
      <c r="G81" s="62"/>
      <c r="H81" s="83"/>
      <c r="I81" s="83"/>
      <c r="J81" s="84"/>
      <c r="K81" s="84"/>
      <c r="L81" s="84"/>
      <c r="M81" s="83"/>
      <c r="N81" s="50"/>
      <c r="O81" s="60"/>
      <c r="P81" s="60"/>
      <c r="Q81" s="50"/>
      <c r="R81" s="50"/>
      <c r="S81" s="52"/>
      <c r="T81" s="35"/>
    </row>
    <row r="82" spans="1:20" ht="15" customHeight="1" thickBot="1" x14ac:dyDescent="0.25">
      <c r="A82" s="48">
        <v>81</v>
      </c>
      <c r="B82" s="49"/>
      <c r="C82" s="59"/>
      <c r="D82" s="59"/>
      <c r="E82" s="68" t="s">
        <v>158</v>
      </c>
      <c r="F82" s="68"/>
      <c r="G82" s="50"/>
      <c r="H82" s="66">
        <f t="shared" ref="H82:M82" si="18">SUM(H76:H80)</f>
        <v>0</v>
      </c>
      <c r="I82" s="66">
        <f t="shared" si="18"/>
        <v>0</v>
      </c>
      <c r="J82" s="66">
        <f t="shared" si="18"/>
        <v>0</v>
      </c>
      <c r="K82" s="66">
        <f t="shared" si="18"/>
        <v>0</v>
      </c>
      <c r="L82" s="66">
        <f t="shared" si="18"/>
        <v>0</v>
      </c>
      <c r="M82" s="66">
        <f t="shared" si="18"/>
        <v>0</v>
      </c>
      <c r="N82" s="50"/>
      <c r="O82" s="50"/>
      <c r="P82" s="50"/>
      <c r="Q82" s="50"/>
      <c r="R82" s="50"/>
      <c r="S82" s="52"/>
      <c r="T82" s="35" t="s">
        <v>159</v>
      </c>
    </row>
    <row r="83" spans="1:20" ht="15" customHeight="1" thickBot="1" x14ac:dyDescent="0.25">
      <c r="A83" s="48">
        <v>82</v>
      </c>
      <c r="B83" s="49"/>
      <c r="C83" s="59"/>
      <c r="D83" s="70" t="s">
        <v>125</v>
      </c>
      <c r="E83" s="50"/>
      <c r="F83" s="59" t="s">
        <v>160</v>
      </c>
      <c r="G83" s="50"/>
      <c r="H83" s="61"/>
      <c r="I83" s="61"/>
      <c r="J83" s="61"/>
      <c r="K83" s="61"/>
      <c r="L83" s="61"/>
      <c r="M83" s="61"/>
      <c r="N83" s="50"/>
      <c r="O83" s="50"/>
      <c r="P83" s="50"/>
      <c r="Q83" s="50"/>
      <c r="R83" s="50"/>
      <c r="S83" s="52"/>
      <c r="T83" s="35"/>
    </row>
    <row r="84" spans="1:20" ht="15" customHeight="1" thickBot="1" x14ac:dyDescent="0.25">
      <c r="A84" s="48">
        <v>83</v>
      </c>
      <c r="B84" s="49"/>
      <c r="C84" s="59"/>
      <c r="D84" s="59"/>
      <c r="E84" s="68" t="s">
        <v>161</v>
      </c>
      <c r="F84" s="68"/>
      <c r="G84" s="50"/>
      <c r="H84" s="66">
        <f t="shared" ref="H84:M84" si="19">H82-H83</f>
        <v>0</v>
      </c>
      <c r="I84" s="66">
        <f t="shared" si="19"/>
        <v>0</v>
      </c>
      <c r="J84" s="66">
        <f t="shared" si="19"/>
        <v>0</v>
      </c>
      <c r="K84" s="66">
        <f t="shared" si="19"/>
        <v>0</v>
      </c>
      <c r="L84" s="66">
        <f t="shared" si="19"/>
        <v>0</v>
      </c>
      <c r="M84" s="66">
        <f t="shared" si="19"/>
        <v>0</v>
      </c>
      <c r="N84" s="50"/>
      <c r="O84" s="50"/>
      <c r="P84" s="50"/>
      <c r="Q84" s="50"/>
      <c r="R84" s="50"/>
      <c r="S84" s="52"/>
      <c r="T84" s="35"/>
    </row>
    <row r="85" spans="1:20" ht="30" customHeight="1" x14ac:dyDescent="0.3">
      <c r="A85" s="48">
        <v>84</v>
      </c>
      <c r="B85" s="49"/>
      <c r="C85" s="56" t="s">
        <v>162</v>
      </c>
      <c r="D85" s="50"/>
      <c r="E85" s="50"/>
      <c r="F85" s="50"/>
      <c r="G85" s="50"/>
      <c r="H85" s="92"/>
      <c r="I85" s="92"/>
      <c r="J85" s="92"/>
      <c r="K85" s="92"/>
      <c r="L85" s="92"/>
      <c r="M85" s="92"/>
      <c r="N85" s="92"/>
      <c r="O85" s="92"/>
      <c r="P85" s="92"/>
      <c r="Q85" s="92"/>
      <c r="R85" s="92"/>
      <c r="S85" s="52"/>
      <c r="T85" s="35"/>
    </row>
    <row r="86" spans="1:20" ht="15" customHeight="1" x14ac:dyDescent="0.2">
      <c r="A86" s="48">
        <v>85</v>
      </c>
      <c r="B86" s="49"/>
      <c r="C86" s="59"/>
      <c r="D86" s="59"/>
      <c r="E86" s="50"/>
      <c r="F86" s="59" t="s">
        <v>163</v>
      </c>
      <c r="G86" s="50"/>
      <c r="H86" s="61"/>
      <c r="I86" s="61"/>
      <c r="J86" s="61"/>
      <c r="K86" s="61"/>
      <c r="L86" s="61"/>
      <c r="M86" s="61"/>
      <c r="N86" s="50"/>
      <c r="O86" s="50"/>
      <c r="P86" s="50"/>
      <c r="Q86" s="50"/>
      <c r="R86" s="50"/>
      <c r="S86" s="52"/>
      <c r="T86" s="35"/>
    </row>
    <row r="87" spans="1:20" ht="15" customHeight="1" x14ac:dyDescent="0.2">
      <c r="A87" s="48">
        <v>86</v>
      </c>
      <c r="B87" s="49"/>
      <c r="C87" s="59"/>
      <c r="D87" s="59"/>
      <c r="E87" s="50"/>
      <c r="F87" s="59" t="s">
        <v>164</v>
      </c>
      <c r="G87" s="50"/>
      <c r="H87" s="61"/>
      <c r="I87" s="61"/>
      <c r="J87" s="61"/>
      <c r="K87" s="61"/>
      <c r="L87" s="61"/>
      <c r="M87" s="61"/>
      <c r="N87" s="50"/>
      <c r="O87" s="50"/>
      <c r="P87" s="50"/>
      <c r="Q87" s="50"/>
      <c r="R87" s="50"/>
      <c r="S87" s="52"/>
      <c r="T87" s="35"/>
    </row>
    <row r="88" spans="1:20" ht="15" customHeight="1" x14ac:dyDescent="0.2">
      <c r="A88" s="48">
        <v>87</v>
      </c>
      <c r="B88" s="49"/>
      <c r="C88" s="59"/>
      <c r="D88" s="59"/>
      <c r="E88" s="50"/>
      <c r="F88" s="59" t="s">
        <v>165</v>
      </c>
      <c r="G88" s="50"/>
      <c r="H88" s="61"/>
      <c r="I88" s="61"/>
      <c r="J88" s="61"/>
      <c r="K88" s="61"/>
      <c r="L88" s="61"/>
      <c r="M88" s="61"/>
      <c r="N88" s="50"/>
      <c r="O88" s="50"/>
      <c r="P88" s="50"/>
      <c r="Q88" s="50"/>
      <c r="R88" s="50"/>
      <c r="S88" s="52"/>
      <c r="T88" s="35"/>
    </row>
    <row r="89" spans="1:20" ht="15" customHeight="1" x14ac:dyDescent="0.2">
      <c r="A89" s="48">
        <v>88</v>
      </c>
      <c r="B89" s="49"/>
      <c r="C89" s="59"/>
      <c r="D89" s="59"/>
      <c r="E89" s="50"/>
      <c r="F89" s="59" t="s">
        <v>166</v>
      </c>
      <c r="G89" s="50"/>
      <c r="H89" s="61"/>
      <c r="I89" s="61"/>
      <c r="J89" s="61"/>
      <c r="K89" s="61"/>
      <c r="L89" s="61"/>
      <c r="M89" s="61"/>
      <c r="N89" s="50"/>
      <c r="O89" s="50"/>
      <c r="P89" s="50"/>
      <c r="Q89" s="50"/>
      <c r="R89" s="50"/>
      <c r="S89" s="52"/>
      <c r="T89" s="35"/>
    </row>
    <row r="90" spans="1:20" ht="15" customHeight="1" x14ac:dyDescent="0.2">
      <c r="A90" s="48">
        <v>89</v>
      </c>
      <c r="B90" s="49"/>
      <c r="C90" s="59"/>
      <c r="D90" s="59"/>
      <c r="E90" s="50"/>
      <c r="F90" s="59" t="s">
        <v>167</v>
      </c>
      <c r="G90" s="50"/>
      <c r="H90" s="61"/>
      <c r="I90" s="61"/>
      <c r="J90" s="61"/>
      <c r="K90" s="61"/>
      <c r="L90" s="61"/>
      <c r="M90" s="61"/>
      <c r="N90" s="50"/>
      <c r="O90" s="50"/>
      <c r="P90" s="50"/>
      <c r="Q90" s="50"/>
      <c r="R90" s="50"/>
      <c r="S90" s="52"/>
      <c r="T90" s="35"/>
    </row>
    <row r="91" spans="1:20" ht="15" customHeight="1" x14ac:dyDescent="0.2">
      <c r="A91" s="48">
        <v>90</v>
      </c>
      <c r="B91" s="49"/>
      <c r="C91" s="59"/>
      <c r="D91" s="59"/>
      <c r="E91" s="50"/>
      <c r="F91" s="59" t="s">
        <v>168</v>
      </c>
      <c r="G91" s="50"/>
      <c r="H91" s="61"/>
      <c r="I91" s="61"/>
      <c r="J91" s="61"/>
      <c r="K91" s="61"/>
      <c r="L91" s="61"/>
      <c r="M91" s="61"/>
      <c r="N91" s="50"/>
      <c r="O91" s="50"/>
      <c r="P91" s="50"/>
      <c r="Q91" s="50"/>
      <c r="R91" s="50"/>
      <c r="S91" s="52"/>
      <c r="T91" s="35"/>
    </row>
    <row r="92" spans="1:20" ht="15" customHeight="1" thickBot="1" x14ac:dyDescent="0.25">
      <c r="A92" s="48">
        <v>91</v>
      </c>
      <c r="B92" s="49"/>
      <c r="C92" s="59"/>
      <c r="D92" s="59"/>
      <c r="E92" s="50"/>
      <c r="F92" s="59" t="s">
        <v>169</v>
      </c>
      <c r="G92" s="50"/>
      <c r="H92" s="61"/>
      <c r="I92" s="61"/>
      <c r="J92" s="61"/>
      <c r="K92" s="61"/>
      <c r="L92" s="61"/>
      <c r="M92" s="61"/>
      <c r="N92" s="50"/>
      <c r="O92" s="50"/>
      <c r="P92" s="50"/>
      <c r="Q92" s="50"/>
      <c r="R92" s="50"/>
      <c r="S92" s="52"/>
      <c r="T92" s="35"/>
    </row>
    <row r="93" spans="1:20" ht="15" customHeight="1" thickBot="1" x14ac:dyDescent="0.25">
      <c r="A93" s="48">
        <v>92</v>
      </c>
      <c r="B93" s="49"/>
      <c r="C93" s="59"/>
      <c r="D93" s="59"/>
      <c r="E93" s="68" t="s">
        <v>170</v>
      </c>
      <c r="F93" s="59"/>
      <c r="G93" s="50"/>
      <c r="H93" s="66">
        <f t="shared" ref="H93:M93" si="20">SUM(H86:H92)</f>
        <v>0</v>
      </c>
      <c r="I93" s="66">
        <f t="shared" si="20"/>
        <v>0</v>
      </c>
      <c r="J93" s="66">
        <f t="shared" si="20"/>
        <v>0</v>
      </c>
      <c r="K93" s="66">
        <f t="shared" si="20"/>
        <v>0</v>
      </c>
      <c r="L93" s="66">
        <f t="shared" si="20"/>
        <v>0</v>
      </c>
      <c r="M93" s="66">
        <f t="shared" si="20"/>
        <v>0</v>
      </c>
      <c r="N93" s="50"/>
      <c r="O93" s="50"/>
      <c r="P93" s="50"/>
      <c r="Q93" s="50"/>
      <c r="R93" s="50"/>
      <c r="S93" s="52"/>
      <c r="T93" s="35" t="s">
        <v>171</v>
      </c>
    </row>
    <row r="94" spans="1:20" ht="15" customHeight="1" thickBot="1" x14ac:dyDescent="0.25">
      <c r="A94" s="48">
        <v>93</v>
      </c>
      <c r="B94" s="49"/>
      <c r="C94" s="59"/>
      <c r="D94" s="70" t="s">
        <v>125</v>
      </c>
      <c r="E94" s="50"/>
      <c r="F94" s="59" t="s">
        <v>172</v>
      </c>
      <c r="G94" s="50"/>
      <c r="H94" s="61"/>
      <c r="I94" s="61"/>
      <c r="J94" s="61"/>
      <c r="K94" s="61"/>
      <c r="L94" s="61"/>
      <c r="M94" s="61"/>
      <c r="N94" s="50"/>
      <c r="O94" s="50"/>
      <c r="P94" s="50"/>
      <c r="Q94" s="50"/>
      <c r="R94" s="50"/>
      <c r="S94" s="52"/>
      <c r="T94" s="35"/>
    </row>
    <row r="95" spans="1:20" ht="15" customHeight="1" thickBot="1" x14ac:dyDescent="0.25">
      <c r="A95" s="48">
        <v>94</v>
      </c>
      <c r="B95" s="49"/>
      <c r="C95" s="59"/>
      <c r="D95" s="59"/>
      <c r="E95" s="68" t="s">
        <v>173</v>
      </c>
      <c r="F95" s="68"/>
      <c r="G95" s="50"/>
      <c r="H95" s="66">
        <f t="shared" ref="H95:M95" si="21">H93-H94</f>
        <v>0</v>
      </c>
      <c r="I95" s="66">
        <f t="shared" si="21"/>
        <v>0</v>
      </c>
      <c r="J95" s="66">
        <f t="shared" si="21"/>
        <v>0</v>
      </c>
      <c r="K95" s="66">
        <f t="shared" si="21"/>
        <v>0</v>
      </c>
      <c r="L95" s="66">
        <f t="shared" si="21"/>
        <v>0</v>
      </c>
      <c r="M95" s="66">
        <f t="shared" si="21"/>
        <v>0</v>
      </c>
      <c r="N95" s="50"/>
      <c r="O95" s="50"/>
      <c r="P95" s="50"/>
      <c r="Q95" s="50"/>
      <c r="R95" s="50"/>
      <c r="S95" s="52"/>
      <c r="T95" s="35"/>
    </row>
    <row r="96" spans="1:20" ht="15" customHeight="1" x14ac:dyDescent="0.2">
      <c r="A96" s="48">
        <v>95</v>
      </c>
      <c r="B96" s="49"/>
      <c r="C96" s="59"/>
      <c r="D96" s="59"/>
      <c r="E96" s="68"/>
      <c r="F96" s="68"/>
      <c r="G96" s="50"/>
      <c r="H96" s="69"/>
      <c r="I96" s="69"/>
      <c r="J96" s="69"/>
      <c r="K96" s="69"/>
      <c r="L96" s="69"/>
      <c r="M96" s="69"/>
      <c r="N96" s="50"/>
      <c r="O96" s="50"/>
      <c r="P96" s="50"/>
      <c r="Q96" s="50"/>
      <c r="R96" s="50"/>
      <c r="S96" s="52"/>
      <c r="T96" s="35"/>
    </row>
    <row r="97" spans="1:20" ht="30" customHeight="1" x14ac:dyDescent="0.25">
      <c r="A97" s="48">
        <v>96</v>
      </c>
      <c r="B97" s="98"/>
      <c r="C97" s="50"/>
      <c r="D97" s="50"/>
      <c r="E97" s="50"/>
      <c r="F97" s="50"/>
      <c r="G97" s="92"/>
      <c r="H97" s="51" t="s">
        <v>105</v>
      </c>
      <c r="I97" s="51" t="s">
        <v>106</v>
      </c>
      <c r="J97" s="51" t="s">
        <v>107</v>
      </c>
      <c r="K97" s="51" t="s">
        <v>108</v>
      </c>
      <c r="L97" s="51" t="s">
        <v>109</v>
      </c>
      <c r="M97" s="51" t="s">
        <v>110</v>
      </c>
      <c r="N97" s="99"/>
      <c r="O97" s="50"/>
      <c r="P97" s="50"/>
      <c r="Q97" s="50"/>
      <c r="R97" s="50"/>
      <c r="S97" s="52"/>
      <c r="T97" s="35"/>
    </row>
    <row r="98" spans="1:20" ht="15" customHeight="1" x14ac:dyDescent="0.25">
      <c r="A98" s="48">
        <v>97</v>
      </c>
      <c r="B98" s="98"/>
      <c r="C98" s="50"/>
      <c r="D98" s="50"/>
      <c r="E98" s="50"/>
      <c r="F98" s="50"/>
      <c r="G98" s="54" t="str">
        <f>IF(ISNUMBER(#REF!),"for year ended","")</f>
        <v/>
      </c>
      <c r="H98" s="100" t="str">
        <f>IF(ISNUMBER(#REF!),DATE(YEAR(#REF!),MONTH(#REF!),DAY(#REF!))-1,"")</f>
        <v/>
      </c>
      <c r="I98" s="100" t="str">
        <f>IF(ISNUMBER(#REF!),DATE(YEAR(#REF!)+1,MONTH(#REF!),DAY(#REF!))-1,"")</f>
        <v/>
      </c>
      <c r="J98" s="100" t="str">
        <f>IF(ISNUMBER(#REF!),DATE(YEAR(#REF!)+2,MONTH(#REF!),DAY(#REF!))-1,"")</f>
        <v/>
      </c>
      <c r="K98" s="100" t="str">
        <f>IF(ISNUMBER(#REF!),DATE(YEAR(#REF!)+3,MONTH(#REF!),DAY(#REF!))-1,"")</f>
        <v/>
      </c>
      <c r="L98" s="100" t="str">
        <f>IF(ISNUMBER(#REF!),DATE(YEAR(#REF!)+4,MONTH(#REF!),DAY(#REF!))-1,"")</f>
        <v/>
      </c>
      <c r="M98" s="100" t="str">
        <f>IF(ISNUMBER(#REF!),DATE(YEAR(#REF!)+5,MONTH(#REF!),DAY(#REF!))-1,"")</f>
        <v/>
      </c>
      <c r="N98" s="99"/>
      <c r="O98" s="50"/>
      <c r="P98" s="50"/>
      <c r="Q98" s="50"/>
      <c r="R98" s="50"/>
      <c r="S98" s="52"/>
      <c r="T98" s="35"/>
    </row>
    <row r="99" spans="1:20" ht="30" customHeight="1" x14ac:dyDescent="0.3">
      <c r="A99" s="48">
        <v>98</v>
      </c>
      <c r="B99" s="49"/>
      <c r="C99" s="56" t="s">
        <v>174</v>
      </c>
      <c r="D99" s="50"/>
      <c r="E99" s="68"/>
      <c r="F99" s="50"/>
      <c r="G99" s="50"/>
      <c r="H99" s="57" t="s">
        <v>130</v>
      </c>
      <c r="I99" s="50"/>
      <c r="J99" s="50"/>
      <c r="K99" s="50"/>
      <c r="L99" s="50"/>
      <c r="M99" s="94"/>
      <c r="N99" s="99"/>
      <c r="O99" s="99"/>
      <c r="P99" s="99"/>
      <c r="Q99" s="99"/>
      <c r="R99" s="99"/>
      <c r="S99" s="52"/>
      <c r="T99" s="35"/>
    </row>
    <row r="100" spans="1:20" ht="15" customHeight="1" x14ac:dyDescent="0.2">
      <c r="A100" s="48">
        <v>99</v>
      </c>
      <c r="B100" s="49"/>
      <c r="C100" s="59"/>
      <c r="D100" s="59"/>
      <c r="E100" s="68"/>
      <c r="F100" s="59" t="s">
        <v>163</v>
      </c>
      <c r="G100" s="50"/>
      <c r="H100" s="61"/>
      <c r="I100" s="61"/>
      <c r="J100" s="61"/>
      <c r="K100" s="61"/>
      <c r="L100" s="61"/>
      <c r="M100" s="61"/>
      <c r="N100" s="50"/>
      <c r="O100" s="50"/>
      <c r="P100" s="50"/>
      <c r="Q100" s="50"/>
      <c r="R100" s="50"/>
      <c r="S100" s="52"/>
      <c r="T100" s="35"/>
    </row>
    <row r="101" spans="1:20" ht="15" customHeight="1" x14ac:dyDescent="0.2">
      <c r="A101" s="48">
        <v>100</v>
      </c>
      <c r="B101" s="49"/>
      <c r="C101" s="59"/>
      <c r="D101" s="59"/>
      <c r="E101" s="68"/>
      <c r="F101" s="59" t="s">
        <v>164</v>
      </c>
      <c r="G101" s="50"/>
      <c r="H101" s="61"/>
      <c r="I101" s="61"/>
      <c r="J101" s="61"/>
      <c r="K101" s="61"/>
      <c r="L101" s="61"/>
      <c r="M101" s="61"/>
      <c r="N101" s="50"/>
      <c r="O101" s="50"/>
      <c r="P101" s="50"/>
      <c r="Q101" s="50"/>
      <c r="R101" s="50"/>
      <c r="S101" s="52"/>
      <c r="T101" s="35"/>
    </row>
    <row r="102" spans="1:20" ht="15" customHeight="1" x14ac:dyDescent="0.2">
      <c r="A102" s="48">
        <v>101</v>
      </c>
      <c r="B102" s="49"/>
      <c r="C102" s="59"/>
      <c r="D102" s="59"/>
      <c r="E102" s="68"/>
      <c r="F102" s="59" t="s">
        <v>165</v>
      </c>
      <c r="G102" s="50"/>
      <c r="H102" s="61"/>
      <c r="I102" s="61"/>
      <c r="J102" s="61"/>
      <c r="K102" s="61"/>
      <c r="L102" s="61"/>
      <c r="M102" s="61"/>
      <c r="N102" s="50"/>
      <c r="O102" s="50"/>
      <c r="P102" s="50"/>
      <c r="Q102" s="50"/>
      <c r="R102" s="50"/>
      <c r="S102" s="52"/>
      <c r="T102" s="35"/>
    </row>
    <row r="103" spans="1:20" ht="15" customHeight="1" x14ac:dyDescent="0.2">
      <c r="A103" s="48">
        <v>102</v>
      </c>
      <c r="B103" s="49"/>
      <c r="C103" s="59"/>
      <c r="D103" s="59"/>
      <c r="E103" s="68"/>
      <c r="F103" s="59" t="s">
        <v>166</v>
      </c>
      <c r="G103" s="50"/>
      <c r="H103" s="61"/>
      <c r="I103" s="61"/>
      <c r="J103" s="61"/>
      <c r="K103" s="61"/>
      <c r="L103" s="61"/>
      <c r="M103" s="61"/>
      <c r="N103" s="50"/>
      <c r="O103" s="50"/>
      <c r="P103" s="50"/>
      <c r="Q103" s="50"/>
      <c r="R103" s="50"/>
      <c r="S103" s="52"/>
      <c r="T103" s="35"/>
    </row>
    <row r="104" spans="1:20" ht="15" customHeight="1" x14ac:dyDescent="0.2">
      <c r="A104" s="48">
        <v>103</v>
      </c>
      <c r="B104" s="49"/>
      <c r="C104" s="59"/>
      <c r="D104" s="59"/>
      <c r="E104" s="68"/>
      <c r="F104" s="59" t="s">
        <v>167</v>
      </c>
      <c r="G104" s="50"/>
      <c r="H104" s="61"/>
      <c r="I104" s="61"/>
      <c r="J104" s="61"/>
      <c r="K104" s="61"/>
      <c r="L104" s="61"/>
      <c r="M104" s="61"/>
      <c r="N104" s="50"/>
      <c r="O104" s="50"/>
      <c r="P104" s="50"/>
      <c r="Q104" s="50"/>
      <c r="R104" s="50"/>
      <c r="S104" s="52"/>
      <c r="T104" s="35"/>
    </row>
    <row r="105" spans="1:20" ht="15" customHeight="1" x14ac:dyDescent="0.2">
      <c r="A105" s="48">
        <v>104</v>
      </c>
      <c r="B105" s="49"/>
      <c r="C105" s="59"/>
      <c r="D105" s="59"/>
      <c r="E105" s="68"/>
      <c r="F105" s="59" t="s">
        <v>168</v>
      </c>
      <c r="G105" s="50"/>
      <c r="H105" s="61"/>
      <c r="I105" s="61"/>
      <c r="J105" s="61"/>
      <c r="K105" s="61"/>
      <c r="L105" s="61"/>
      <c r="M105" s="61"/>
      <c r="N105" s="50"/>
      <c r="O105" s="50"/>
      <c r="P105" s="50"/>
      <c r="Q105" s="50"/>
      <c r="R105" s="50"/>
      <c r="S105" s="52"/>
      <c r="T105" s="35"/>
    </row>
    <row r="106" spans="1:20" ht="15" customHeight="1" thickBot="1" x14ac:dyDescent="0.25">
      <c r="A106" s="48">
        <v>105</v>
      </c>
      <c r="B106" s="49"/>
      <c r="C106" s="59"/>
      <c r="D106" s="59"/>
      <c r="E106" s="68"/>
      <c r="F106" s="59" t="s">
        <v>169</v>
      </c>
      <c r="G106" s="50"/>
      <c r="H106" s="61"/>
      <c r="I106" s="61"/>
      <c r="J106" s="61"/>
      <c r="K106" s="61"/>
      <c r="L106" s="61"/>
      <c r="M106" s="61"/>
      <c r="N106" s="50"/>
      <c r="O106" s="50"/>
      <c r="P106" s="50"/>
      <c r="Q106" s="50"/>
      <c r="R106" s="50"/>
      <c r="S106" s="52"/>
      <c r="T106" s="35"/>
    </row>
    <row r="107" spans="1:20" ht="15" customHeight="1" thickBot="1" x14ac:dyDescent="0.25">
      <c r="A107" s="48">
        <v>106</v>
      </c>
      <c r="B107" s="49"/>
      <c r="C107" s="59"/>
      <c r="D107" s="59"/>
      <c r="E107" s="68" t="s">
        <v>175</v>
      </c>
      <c r="F107" s="59"/>
      <c r="G107" s="50"/>
      <c r="H107" s="66">
        <f t="shared" ref="H107:M107" si="22">SUM(H100:H106)</f>
        <v>0</v>
      </c>
      <c r="I107" s="66">
        <f t="shared" si="22"/>
        <v>0</v>
      </c>
      <c r="J107" s="66">
        <f t="shared" si="22"/>
        <v>0</v>
      </c>
      <c r="K107" s="66">
        <f t="shared" si="22"/>
        <v>0</v>
      </c>
      <c r="L107" s="66">
        <f t="shared" si="22"/>
        <v>0</v>
      </c>
      <c r="M107" s="66">
        <f t="shared" si="22"/>
        <v>0</v>
      </c>
      <c r="N107" s="50"/>
      <c r="O107" s="50"/>
      <c r="P107" s="50"/>
      <c r="Q107" s="50"/>
      <c r="R107" s="50"/>
      <c r="S107" s="52"/>
      <c r="T107" s="35" t="s">
        <v>176</v>
      </c>
    </row>
    <row r="108" spans="1:20" ht="15" customHeight="1" thickBot="1" x14ac:dyDescent="0.25">
      <c r="A108" s="48">
        <v>107</v>
      </c>
      <c r="B108" s="49"/>
      <c r="C108" s="59"/>
      <c r="D108" s="70" t="s">
        <v>125</v>
      </c>
      <c r="E108" s="50"/>
      <c r="F108" s="59" t="s">
        <v>177</v>
      </c>
      <c r="G108" s="50"/>
      <c r="H108" s="61"/>
      <c r="I108" s="61"/>
      <c r="J108" s="61"/>
      <c r="K108" s="61"/>
      <c r="L108" s="61"/>
      <c r="M108" s="61"/>
      <c r="N108" s="50"/>
      <c r="O108" s="50"/>
      <c r="P108" s="50"/>
      <c r="Q108" s="50"/>
      <c r="R108" s="50"/>
      <c r="S108" s="52"/>
      <c r="T108" s="35"/>
    </row>
    <row r="109" spans="1:20" ht="15" customHeight="1" thickBot="1" x14ac:dyDescent="0.25">
      <c r="A109" s="48">
        <v>108</v>
      </c>
      <c r="B109" s="49"/>
      <c r="C109" s="59"/>
      <c r="D109" s="59"/>
      <c r="E109" s="68" t="s">
        <v>178</v>
      </c>
      <c r="F109" s="68"/>
      <c r="G109" s="50"/>
      <c r="H109" s="66">
        <f t="shared" ref="H109:M109" si="23">H107-H108</f>
        <v>0</v>
      </c>
      <c r="I109" s="66">
        <f t="shared" si="23"/>
        <v>0</v>
      </c>
      <c r="J109" s="66">
        <f t="shared" si="23"/>
        <v>0</v>
      </c>
      <c r="K109" s="66">
        <f t="shared" si="23"/>
        <v>0</v>
      </c>
      <c r="L109" s="66">
        <f t="shared" si="23"/>
        <v>0</v>
      </c>
      <c r="M109" s="66">
        <f t="shared" si="23"/>
        <v>0</v>
      </c>
      <c r="N109" s="50"/>
      <c r="O109" s="50"/>
      <c r="P109" s="50"/>
      <c r="Q109" s="50"/>
      <c r="R109" s="50"/>
      <c r="S109" s="52"/>
      <c r="T109" s="35"/>
    </row>
    <row r="110" spans="1:20" ht="15" customHeight="1" x14ac:dyDescent="0.2">
      <c r="A110" s="48">
        <v>109</v>
      </c>
      <c r="B110" s="49"/>
      <c r="C110" s="59"/>
      <c r="D110" s="59"/>
      <c r="E110" s="68"/>
      <c r="F110" s="68"/>
      <c r="G110" s="50"/>
      <c r="H110" s="69"/>
      <c r="I110" s="69"/>
      <c r="J110" s="69"/>
      <c r="K110" s="69"/>
      <c r="L110" s="69"/>
      <c r="M110" s="69"/>
      <c r="N110" s="50"/>
      <c r="O110" s="50"/>
      <c r="P110" s="50"/>
      <c r="Q110" s="50"/>
      <c r="R110" s="50"/>
      <c r="S110" s="52"/>
      <c r="T110" s="35"/>
    </row>
    <row r="111" spans="1:20" ht="30" customHeight="1" x14ac:dyDescent="0.25">
      <c r="A111" s="48">
        <v>110</v>
      </c>
      <c r="B111" s="98"/>
      <c r="C111" s="50"/>
      <c r="D111" s="50"/>
      <c r="E111" s="50"/>
      <c r="F111" s="50"/>
      <c r="G111" s="92"/>
      <c r="H111" s="51" t="s">
        <v>105</v>
      </c>
      <c r="I111" s="51" t="s">
        <v>106</v>
      </c>
      <c r="J111" s="51" t="s">
        <v>107</v>
      </c>
      <c r="K111" s="51" t="s">
        <v>108</v>
      </c>
      <c r="L111" s="51" t="s">
        <v>109</v>
      </c>
      <c r="M111" s="51" t="s">
        <v>110</v>
      </c>
      <c r="N111" s="99"/>
      <c r="O111" s="50"/>
      <c r="P111" s="50"/>
      <c r="Q111" s="50"/>
      <c r="R111" s="50"/>
      <c r="S111" s="52"/>
      <c r="T111" s="35"/>
    </row>
    <row r="112" spans="1:20" ht="15" customHeight="1" x14ac:dyDescent="0.25">
      <c r="A112" s="48">
        <v>111</v>
      </c>
      <c r="B112" s="98"/>
      <c r="C112" s="50"/>
      <c r="D112" s="50"/>
      <c r="E112" s="50"/>
      <c r="F112" s="50"/>
      <c r="G112" s="54" t="str">
        <f>IF(ISNUMBER(#REF!),"for year ended","")</f>
        <v/>
      </c>
      <c r="H112" s="100" t="str">
        <f>IF(ISNUMBER(#REF!),DATE(YEAR(#REF!),MONTH(#REF!),DAY(#REF!))-1,"")</f>
        <v/>
      </c>
      <c r="I112" s="100" t="str">
        <f>IF(ISNUMBER(#REF!),DATE(YEAR(#REF!)+1,MONTH(#REF!),DAY(#REF!))-1,"")</f>
        <v/>
      </c>
      <c r="J112" s="100" t="str">
        <f>IF(ISNUMBER(#REF!),DATE(YEAR(#REF!)+2,MONTH(#REF!),DAY(#REF!))-1,"")</f>
        <v/>
      </c>
      <c r="K112" s="100" t="str">
        <f>IF(ISNUMBER(#REF!),DATE(YEAR(#REF!)+3,MONTH(#REF!),DAY(#REF!))-1,"")</f>
        <v/>
      </c>
      <c r="L112" s="100" t="str">
        <f>IF(ISNUMBER(#REF!),DATE(YEAR(#REF!)+4,MONTH(#REF!),DAY(#REF!))-1,"")</f>
        <v/>
      </c>
      <c r="M112" s="100" t="str">
        <f>IF(ISNUMBER(#REF!),DATE(YEAR(#REF!)+5,MONTH(#REF!),DAY(#REF!))-1,"")</f>
        <v/>
      </c>
      <c r="N112" s="99"/>
      <c r="O112" s="50"/>
      <c r="P112" s="50"/>
      <c r="Q112" s="50"/>
      <c r="R112" s="50"/>
      <c r="S112" s="52"/>
      <c r="T112" s="35"/>
    </row>
    <row r="113" spans="1:20" ht="30" customHeight="1" x14ac:dyDescent="0.3">
      <c r="A113" s="48">
        <v>112</v>
      </c>
      <c r="B113" s="49"/>
      <c r="C113" s="56" t="s">
        <v>179</v>
      </c>
      <c r="D113" s="50"/>
      <c r="E113" s="68"/>
      <c r="F113" s="50"/>
      <c r="G113" s="50"/>
      <c r="H113" s="92"/>
      <c r="I113" s="92"/>
      <c r="J113" s="92"/>
      <c r="K113" s="92"/>
      <c r="L113" s="92"/>
      <c r="M113" s="92"/>
      <c r="N113" s="99"/>
      <c r="O113" s="99"/>
      <c r="P113" s="99"/>
      <c r="Q113" s="99"/>
      <c r="R113" s="99"/>
      <c r="S113" s="52"/>
      <c r="T113" s="35"/>
    </row>
    <row r="114" spans="1:20" x14ac:dyDescent="0.2">
      <c r="A114" s="48">
        <v>113</v>
      </c>
      <c r="B114" s="49"/>
      <c r="C114" s="59"/>
      <c r="D114" s="59"/>
      <c r="E114" s="50"/>
      <c r="F114" s="77" t="s">
        <v>180</v>
      </c>
      <c r="G114" s="50"/>
      <c r="H114" s="57" t="s">
        <v>130</v>
      </c>
      <c r="I114" s="50"/>
      <c r="J114" s="50"/>
      <c r="K114" s="50"/>
      <c r="L114" s="50"/>
      <c r="M114" s="50"/>
      <c r="N114" s="50"/>
      <c r="O114" s="50"/>
      <c r="P114" s="50"/>
      <c r="Q114" s="50"/>
      <c r="R114" s="50"/>
      <c r="S114" s="52"/>
      <c r="T114" s="35"/>
    </row>
    <row r="115" spans="1:20" ht="15" customHeight="1" x14ac:dyDescent="0.2">
      <c r="A115" s="48">
        <v>114</v>
      </c>
      <c r="B115" s="49"/>
      <c r="C115" s="59"/>
      <c r="D115" s="59"/>
      <c r="E115" s="50"/>
      <c r="F115" s="95" t="s">
        <v>181</v>
      </c>
      <c r="G115" s="50"/>
      <c r="H115" s="61"/>
      <c r="I115" s="61"/>
      <c r="J115" s="61"/>
      <c r="K115" s="61"/>
      <c r="L115" s="61"/>
      <c r="M115" s="61"/>
      <c r="N115" s="50"/>
      <c r="O115" s="50"/>
      <c r="P115" s="50"/>
      <c r="Q115" s="50"/>
      <c r="R115" s="50"/>
      <c r="S115" s="52"/>
      <c r="T115" s="35"/>
    </row>
    <row r="116" spans="1:20" ht="15" customHeight="1" x14ac:dyDescent="0.2">
      <c r="A116" s="48">
        <v>115</v>
      </c>
      <c r="B116" s="49"/>
      <c r="C116" s="59"/>
      <c r="D116" s="59"/>
      <c r="E116" s="50"/>
      <c r="F116" s="95" t="s">
        <v>181</v>
      </c>
      <c r="G116" s="50"/>
      <c r="H116" s="61"/>
      <c r="I116" s="61"/>
      <c r="J116" s="61"/>
      <c r="K116" s="61"/>
      <c r="L116" s="61"/>
      <c r="M116" s="61"/>
      <c r="N116" s="50"/>
      <c r="O116" s="50"/>
      <c r="P116" s="50"/>
      <c r="Q116" s="50"/>
      <c r="R116" s="50"/>
      <c r="S116" s="52"/>
      <c r="T116" s="35"/>
    </row>
    <row r="117" spans="1:20" ht="15" customHeight="1" x14ac:dyDescent="0.2">
      <c r="A117" s="48">
        <v>116</v>
      </c>
      <c r="B117" s="49"/>
      <c r="C117" s="59"/>
      <c r="D117" s="59"/>
      <c r="E117" s="50"/>
      <c r="F117" s="95" t="s">
        <v>181</v>
      </c>
      <c r="G117" s="50"/>
      <c r="H117" s="61"/>
      <c r="I117" s="61"/>
      <c r="J117" s="61"/>
      <c r="K117" s="61"/>
      <c r="L117" s="61"/>
      <c r="M117" s="61"/>
      <c r="N117" s="50"/>
      <c r="O117" s="50"/>
      <c r="P117" s="50"/>
      <c r="Q117" s="50"/>
      <c r="R117" s="50"/>
      <c r="S117" s="52"/>
      <c r="T117" s="35"/>
    </row>
    <row r="118" spans="1:20" ht="15" customHeight="1" x14ac:dyDescent="0.2">
      <c r="A118" s="48">
        <v>117</v>
      </c>
      <c r="B118" s="49"/>
      <c r="C118" s="59"/>
      <c r="D118" s="59"/>
      <c r="E118" s="50"/>
      <c r="F118" s="95" t="s">
        <v>181</v>
      </c>
      <c r="G118" s="50"/>
      <c r="H118" s="61"/>
      <c r="I118" s="61"/>
      <c r="J118" s="61"/>
      <c r="K118" s="61"/>
      <c r="L118" s="61"/>
      <c r="M118" s="61"/>
      <c r="N118" s="50"/>
      <c r="O118" s="50"/>
      <c r="P118" s="50"/>
      <c r="Q118" s="50"/>
      <c r="R118" s="50"/>
      <c r="S118" s="52"/>
      <c r="T118" s="35"/>
    </row>
    <row r="119" spans="1:20" ht="15" customHeight="1" x14ac:dyDescent="0.2">
      <c r="A119" s="48">
        <v>118</v>
      </c>
      <c r="B119" s="49"/>
      <c r="C119" s="59"/>
      <c r="D119" s="59"/>
      <c r="E119" s="50"/>
      <c r="F119" s="95" t="s">
        <v>181</v>
      </c>
      <c r="G119" s="50"/>
      <c r="H119" s="61"/>
      <c r="I119" s="61"/>
      <c r="J119" s="61"/>
      <c r="K119" s="61"/>
      <c r="L119" s="61"/>
      <c r="M119" s="61"/>
      <c r="N119" s="50"/>
      <c r="O119" s="50"/>
      <c r="P119" s="50"/>
      <c r="Q119" s="50"/>
      <c r="R119" s="50"/>
      <c r="S119" s="52"/>
      <c r="T119" s="35"/>
    </row>
    <row r="120" spans="1:20" s="97" customFormat="1" ht="15" customHeight="1" x14ac:dyDescent="0.2">
      <c r="A120" s="48">
        <v>119</v>
      </c>
      <c r="B120" s="49"/>
      <c r="C120" s="59"/>
      <c r="D120" s="59"/>
      <c r="E120" s="62"/>
      <c r="F120" s="96" t="s">
        <v>157</v>
      </c>
      <c r="G120" s="62"/>
      <c r="H120" s="83"/>
      <c r="I120" s="83"/>
      <c r="J120" s="84"/>
      <c r="K120" s="84"/>
      <c r="L120" s="84"/>
      <c r="M120" s="83"/>
      <c r="N120" s="50"/>
      <c r="O120" s="60"/>
      <c r="P120" s="60"/>
      <c r="Q120" s="50"/>
      <c r="R120" s="50"/>
      <c r="S120" s="52"/>
      <c r="T120" s="35"/>
    </row>
    <row r="121" spans="1:20" ht="15" customHeight="1" thickBot="1" x14ac:dyDescent="0.25">
      <c r="A121" s="48">
        <v>120</v>
      </c>
      <c r="B121" s="49"/>
      <c r="C121" s="59"/>
      <c r="D121" s="59"/>
      <c r="E121" s="50"/>
      <c r="F121" s="59" t="s">
        <v>182</v>
      </c>
      <c r="G121" s="50"/>
      <c r="H121" s="61"/>
      <c r="I121" s="61"/>
      <c r="J121" s="61"/>
      <c r="K121" s="61"/>
      <c r="L121" s="61"/>
      <c r="M121" s="61"/>
      <c r="N121" s="50"/>
      <c r="O121" s="50"/>
      <c r="P121" s="50"/>
      <c r="Q121" s="50"/>
      <c r="R121" s="50"/>
      <c r="S121" s="52"/>
      <c r="T121" s="35"/>
    </row>
    <row r="122" spans="1:20" ht="15" customHeight="1" thickBot="1" x14ac:dyDescent="0.25">
      <c r="A122" s="48">
        <v>121</v>
      </c>
      <c r="B122" s="49"/>
      <c r="C122" s="59"/>
      <c r="D122" s="70"/>
      <c r="E122" s="68" t="s">
        <v>183</v>
      </c>
      <c r="F122" s="59"/>
      <c r="G122" s="50"/>
      <c r="H122" s="66">
        <f t="shared" ref="H122:M122" si="24">SUM(H115:H119,H121)</f>
        <v>0</v>
      </c>
      <c r="I122" s="66">
        <f t="shared" si="24"/>
        <v>0</v>
      </c>
      <c r="J122" s="66">
        <f t="shared" si="24"/>
        <v>0</v>
      </c>
      <c r="K122" s="66">
        <f t="shared" si="24"/>
        <v>0</v>
      </c>
      <c r="L122" s="66">
        <f t="shared" si="24"/>
        <v>0</v>
      </c>
      <c r="M122" s="66">
        <f t="shared" si="24"/>
        <v>0</v>
      </c>
      <c r="N122" s="50"/>
      <c r="O122" s="50"/>
      <c r="P122" s="50"/>
      <c r="Q122" s="50"/>
      <c r="R122" s="50"/>
      <c r="S122" s="52"/>
      <c r="T122" s="35" t="s">
        <v>184</v>
      </c>
    </row>
    <row r="123" spans="1:20" ht="15" customHeight="1" thickBot="1" x14ac:dyDescent="0.25">
      <c r="A123" s="48">
        <v>122</v>
      </c>
      <c r="B123" s="49"/>
      <c r="C123" s="59"/>
      <c r="D123" s="70" t="s">
        <v>125</v>
      </c>
      <c r="E123" s="68"/>
      <c r="F123" s="59" t="s">
        <v>185</v>
      </c>
      <c r="G123" s="50"/>
      <c r="H123" s="61"/>
      <c r="I123" s="61"/>
      <c r="J123" s="61"/>
      <c r="K123" s="61"/>
      <c r="L123" s="61"/>
      <c r="M123" s="61"/>
      <c r="N123" s="50"/>
      <c r="O123" s="50"/>
      <c r="P123" s="50"/>
      <c r="Q123" s="50"/>
      <c r="R123" s="50"/>
      <c r="S123" s="52"/>
      <c r="T123" s="35"/>
    </row>
    <row r="124" spans="1:20" ht="13.5" thickBot="1" x14ac:dyDescent="0.25">
      <c r="A124" s="48">
        <v>123</v>
      </c>
      <c r="B124" s="49"/>
      <c r="C124" s="59"/>
      <c r="D124" s="59"/>
      <c r="E124" s="68" t="s">
        <v>186</v>
      </c>
      <c r="F124" s="68"/>
      <c r="G124" s="50"/>
      <c r="H124" s="66">
        <f t="shared" ref="H124:M124" si="25">H122-H123</f>
        <v>0</v>
      </c>
      <c r="I124" s="66">
        <f t="shared" si="25"/>
        <v>0</v>
      </c>
      <c r="J124" s="66">
        <f t="shared" si="25"/>
        <v>0</v>
      </c>
      <c r="K124" s="66">
        <f t="shared" si="25"/>
        <v>0</v>
      </c>
      <c r="L124" s="66">
        <f t="shared" si="25"/>
        <v>0</v>
      </c>
      <c r="M124" s="66">
        <f t="shared" si="25"/>
        <v>0</v>
      </c>
      <c r="N124" s="50"/>
      <c r="O124" s="50"/>
      <c r="P124" s="50"/>
      <c r="Q124" s="50"/>
      <c r="R124" s="50"/>
      <c r="S124" s="52"/>
      <c r="T124" s="35"/>
    </row>
    <row r="125" spans="1:20" s="46" customFormat="1" ht="16.5" customHeight="1" x14ac:dyDescent="0.2">
      <c r="A125" s="48">
        <v>124</v>
      </c>
      <c r="B125" s="49"/>
      <c r="C125" s="59"/>
      <c r="D125" s="72"/>
      <c r="E125" s="72"/>
      <c r="F125" s="59"/>
      <c r="G125" s="62"/>
      <c r="H125" s="60"/>
      <c r="I125" s="60"/>
      <c r="J125" s="50"/>
      <c r="K125" s="50"/>
      <c r="L125" s="50"/>
      <c r="M125" s="60"/>
      <c r="N125" s="50"/>
      <c r="O125" s="60"/>
      <c r="P125" s="60"/>
      <c r="Q125" s="50"/>
      <c r="R125" s="50"/>
      <c r="S125" s="52"/>
      <c r="T125" s="35"/>
    </row>
    <row r="126" spans="1:20" ht="30" customHeight="1" x14ac:dyDescent="0.25">
      <c r="A126" s="48">
        <v>125</v>
      </c>
      <c r="B126" s="98"/>
      <c r="C126" s="50"/>
      <c r="D126" s="50"/>
      <c r="E126" s="50"/>
      <c r="F126" s="50"/>
      <c r="G126" s="92"/>
      <c r="H126" s="51" t="s">
        <v>105</v>
      </c>
      <c r="I126" s="51" t="s">
        <v>106</v>
      </c>
      <c r="J126" s="51" t="s">
        <v>107</v>
      </c>
      <c r="K126" s="51" t="s">
        <v>108</v>
      </c>
      <c r="L126" s="51" t="s">
        <v>109</v>
      </c>
      <c r="M126" s="51" t="s">
        <v>110</v>
      </c>
      <c r="N126" s="99"/>
      <c r="O126" s="50"/>
      <c r="P126" s="50"/>
      <c r="Q126" s="50"/>
      <c r="R126" s="50"/>
      <c r="S126" s="52"/>
      <c r="T126" s="35"/>
    </row>
    <row r="127" spans="1:20" ht="15" customHeight="1" x14ac:dyDescent="0.25">
      <c r="A127" s="48">
        <v>126</v>
      </c>
      <c r="B127" s="98"/>
      <c r="C127" s="50"/>
      <c r="D127" s="50"/>
      <c r="E127" s="50"/>
      <c r="F127" s="50"/>
      <c r="G127" s="54" t="str">
        <f>IF(ISNUMBER(#REF!),"for year ended","")</f>
        <v/>
      </c>
      <c r="H127" s="100" t="str">
        <f>IF(ISNUMBER(#REF!),DATE(YEAR(#REF!),MONTH(#REF!),DAY(#REF!))-1,"")</f>
        <v/>
      </c>
      <c r="I127" s="100" t="str">
        <f>IF(ISNUMBER(#REF!),DATE(YEAR(#REF!)+1,MONTH(#REF!),DAY(#REF!))-1,"")</f>
        <v/>
      </c>
      <c r="J127" s="100" t="str">
        <f>IF(ISNUMBER(#REF!),DATE(YEAR(#REF!)+2,MONTH(#REF!),DAY(#REF!))-1,"")</f>
        <v/>
      </c>
      <c r="K127" s="100" t="str">
        <f>IF(ISNUMBER(#REF!),DATE(YEAR(#REF!)+3,MONTH(#REF!),DAY(#REF!))-1,"")</f>
        <v/>
      </c>
      <c r="L127" s="100" t="str">
        <f>IF(ISNUMBER(#REF!),DATE(YEAR(#REF!)+4,MONTH(#REF!),DAY(#REF!))-1,"")</f>
        <v/>
      </c>
      <c r="M127" s="100" t="str">
        <f>IF(ISNUMBER(#REF!),DATE(YEAR(#REF!)+5,MONTH(#REF!),DAY(#REF!))-1,"")</f>
        <v/>
      </c>
      <c r="N127" s="99"/>
      <c r="O127" s="50"/>
      <c r="P127" s="50"/>
      <c r="Q127" s="50"/>
      <c r="R127" s="50"/>
      <c r="S127" s="52"/>
      <c r="T127" s="35"/>
    </row>
    <row r="128" spans="1:20" ht="30" customHeight="1" x14ac:dyDescent="0.3">
      <c r="A128" s="48">
        <v>127</v>
      </c>
      <c r="B128" s="49"/>
      <c r="C128" s="56" t="s">
        <v>187</v>
      </c>
      <c r="D128" s="50"/>
      <c r="E128" s="68"/>
      <c r="F128" s="50"/>
      <c r="G128" s="50"/>
      <c r="H128" s="92"/>
      <c r="I128" s="92"/>
      <c r="J128" s="92"/>
      <c r="K128" s="92"/>
      <c r="L128" s="92"/>
      <c r="M128" s="92"/>
      <c r="N128" s="99"/>
      <c r="O128" s="99"/>
      <c r="P128" s="99"/>
      <c r="Q128" s="99"/>
      <c r="R128" s="99"/>
      <c r="S128" s="52"/>
      <c r="T128" s="35"/>
    </row>
    <row r="129" spans="1:20" ht="15" customHeight="1" x14ac:dyDescent="0.2">
      <c r="A129" s="48">
        <v>128</v>
      </c>
      <c r="B129" s="49"/>
      <c r="C129" s="59"/>
      <c r="D129" s="59"/>
      <c r="E129" s="50"/>
      <c r="F129" s="77" t="s">
        <v>180</v>
      </c>
      <c r="G129" s="50"/>
      <c r="H129" s="57" t="s">
        <v>130</v>
      </c>
      <c r="I129" s="50"/>
      <c r="J129" s="50"/>
      <c r="K129" s="50"/>
      <c r="L129" s="50"/>
      <c r="M129" s="50"/>
      <c r="N129" s="50"/>
      <c r="O129" s="50"/>
      <c r="P129" s="50"/>
      <c r="Q129" s="50"/>
      <c r="R129" s="50"/>
      <c r="S129" s="52"/>
      <c r="T129" s="35"/>
    </row>
    <row r="130" spans="1:20" ht="15" customHeight="1" x14ac:dyDescent="0.2">
      <c r="A130" s="48">
        <v>129</v>
      </c>
      <c r="B130" s="49"/>
      <c r="C130" s="59"/>
      <c r="D130" s="59"/>
      <c r="E130" s="50"/>
      <c r="F130" s="95" t="s">
        <v>181</v>
      </c>
      <c r="G130" s="50"/>
      <c r="H130" s="61"/>
      <c r="I130" s="61"/>
      <c r="J130" s="61"/>
      <c r="K130" s="61"/>
      <c r="L130" s="61"/>
      <c r="M130" s="61"/>
      <c r="N130" s="50"/>
      <c r="O130" s="50"/>
      <c r="P130" s="50"/>
      <c r="Q130" s="50"/>
      <c r="R130" s="50"/>
      <c r="S130" s="52"/>
      <c r="T130" s="35"/>
    </row>
    <row r="131" spans="1:20" ht="15" customHeight="1" x14ac:dyDescent="0.2">
      <c r="A131" s="48">
        <v>130</v>
      </c>
      <c r="B131" s="49"/>
      <c r="C131" s="59"/>
      <c r="D131" s="59"/>
      <c r="E131" s="50"/>
      <c r="F131" s="95" t="s">
        <v>181</v>
      </c>
      <c r="G131" s="50"/>
      <c r="H131" s="61"/>
      <c r="I131" s="61"/>
      <c r="J131" s="61"/>
      <c r="K131" s="61"/>
      <c r="L131" s="61"/>
      <c r="M131" s="61"/>
      <c r="N131" s="50"/>
      <c r="O131" s="50"/>
      <c r="P131" s="50"/>
      <c r="Q131" s="50"/>
      <c r="R131" s="50"/>
      <c r="S131" s="52"/>
      <c r="T131" s="35"/>
    </row>
    <row r="132" spans="1:20" ht="15" customHeight="1" x14ac:dyDescent="0.2">
      <c r="A132" s="48">
        <v>131</v>
      </c>
      <c r="B132" s="49"/>
      <c r="C132" s="59"/>
      <c r="D132" s="59"/>
      <c r="E132" s="50"/>
      <c r="F132" s="95" t="s">
        <v>181</v>
      </c>
      <c r="G132" s="50"/>
      <c r="H132" s="61"/>
      <c r="I132" s="61"/>
      <c r="J132" s="61"/>
      <c r="K132" s="61"/>
      <c r="L132" s="61"/>
      <c r="M132" s="61"/>
      <c r="N132" s="50"/>
      <c r="O132" s="50"/>
      <c r="P132" s="50"/>
      <c r="Q132" s="50"/>
      <c r="R132" s="50"/>
      <c r="S132" s="52"/>
      <c r="T132" s="35"/>
    </row>
    <row r="133" spans="1:20" ht="15" customHeight="1" x14ac:dyDescent="0.2">
      <c r="A133" s="48">
        <v>132</v>
      </c>
      <c r="B133" s="49"/>
      <c r="C133" s="59"/>
      <c r="D133" s="59"/>
      <c r="E133" s="50"/>
      <c r="F133" s="95" t="s">
        <v>181</v>
      </c>
      <c r="G133" s="50"/>
      <c r="H133" s="61"/>
      <c r="I133" s="61"/>
      <c r="J133" s="61"/>
      <c r="K133" s="61"/>
      <c r="L133" s="61"/>
      <c r="M133" s="61"/>
      <c r="N133" s="50"/>
      <c r="O133" s="50"/>
      <c r="P133" s="50"/>
      <c r="Q133" s="50"/>
      <c r="R133" s="50"/>
      <c r="S133" s="52"/>
      <c r="T133" s="35"/>
    </row>
    <row r="134" spans="1:20" ht="15" customHeight="1" x14ac:dyDescent="0.2">
      <c r="A134" s="48">
        <v>133</v>
      </c>
      <c r="B134" s="49"/>
      <c r="C134" s="59"/>
      <c r="D134" s="59"/>
      <c r="E134" s="50"/>
      <c r="F134" s="95" t="s">
        <v>181</v>
      </c>
      <c r="G134" s="50"/>
      <c r="H134" s="61"/>
      <c r="I134" s="61"/>
      <c r="J134" s="61"/>
      <c r="K134" s="61"/>
      <c r="L134" s="61"/>
      <c r="M134" s="61"/>
      <c r="N134" s="50"/>
      <c r="O134" s="50"/>
      <c r="P134" s="50"/>
      <c r="Q134" s="50"/>
      <c r="R134" s="50"/>
      <c r="S134" s="52"/>
      <c r="T134" s="35"/>
    </row>
    <row r="135" spans="1:20" s="97" customFormat="1" ht="15" customHeight="1" x14ac:dyDescent="0.2">
      <c r="A135" s="48">
        <v>134</v>
      </c>
      <c r="B135" s="49"/>
      <c r="C135" s="59"/>
      <c r="D135" s="59"/>
      <c r="E135" s="62"/>
      <c r="F135" s="96" t="s">
        <v>157</v>
      </c>
      <c r="G135" s="62"/>
      <c r="H135" s="83"/>
      <c r="I135" s="83"/>
      <c r="J135" s="84"/>
      <c r="K135" s="84"/>
      <c r="L135" s="84"/>
      <c r="M135" s="83"/>
      <c r="N135" s="50"/>
      <c r="O135" s="60"/>
      <c r="P135" s="60"/>
      <c r="Q135" s="50"/>
      <c r="R135" s="50"/>
      <c r="S135" s="52"/>
      <c r="T135" s="35"/>
    </row>
    <row r="136" spans="1:20" ht="15" customHeight="1" thickBot="1" x14ac:dyDescent="0.25">
      <c r="A136" s="48">
        <v>135</v>
      </c>
      <c r="B136" s="49"/>
      <c r="C136" s="59"/>
      <c r="D136" s="59"/>
      <c r="E136" s="50"/>
      <c r="F136" s="59" t="s">
        <v>188</v>
      </c>
      <c r="G136" s="50"/>
      <c r="H136" s="61"/>
      <c r="I136" s="61"/>
      <c r="J136" s="61"/>
      <c r="K136" s="61"/>
      <c r="L136" s="61"/>
      <c r="M136" s="61"/>
      <c r="N136" s="50"/>
      <c r="O136" s="50"/>
      <c r="P136" s="50"/>
      <c r="Q136" s="50"/>
      <c r="R136" s="50"/>
      <c r="S136" s="52"/>
      <c r="T136" s="35"/>
    </row>
    <row r="137" spans="1:20" ht="15" customHeight="1" thickBot="1" x14ac:dyDescent="0.25">
      <c r="A137" s="48">
        <v>136</v>
      </c>
      <c r="B137" s="49"/>
      <c r="C137" s="59"/>
      <c r="D137" s="70"/>
      <c r="E137" s="68" t="s">
        <v>189</v>
      </c>
      <c r="F137" s="59"/>
      <c r="G137" s="50"/>
      <c r="H137" s="66">
        <f t="shared" ref="H137:M137" si="26">SUM(H130:H134,H136)</f>
        <v>0</v>
      </c>
      <c r="I137" s="66">
        <f t="shared" si="26"/>
        <v>0</v>
      </c>
      <c r="J137" s="66">
        <f t="shared" si="26"/>
        <v>0</v>
      </c>
      <c r="K137" s="66">
        <f t="shared" si="26"/>
        <v>0</v>
      </c>
      <c r="L137" s="66">
        <f t="shared" si="26"/>
        <v>0</v>
      </c>
      <c r="M137" s="66">
        <f t="shared" si="26"/>
        <v>0</v>
      </c>
      <c r="N137" s="50"/>
      <c r="O137" s="50"/>
      <c r="P137" s="50"/>
      <c r="Q137" s="50"/>
      <c r="R137" s="50"/>
      <c r="S137" s="52"/>
      <c r="T137" s="35" t="s">
        <v>190</v>
      </c>
    </row>
    <row r="138" spans="1:20" ht="15" customHeight="1" thickBot="1" x14ac:dyDescent="0.25">
      <c r="A138" s="48">
        <v>137</v>
      </c>
      <c r="B138" s="49"/>
      <c r="C138" s="59"/>
      <c r="D138" s="70" t="s">
        <v>125</v>
      </c>
      <c r="E138" s="50"/>
      <c r="F138" s="59" t="s">
        <v>191</v>
      </c>
      <c r="G138" s="50"/>
      <c r="H138" s="61"/>
      <c r="I138" s="61"/>
      <c r="J138" s="61"/>
      <c r="K138" s="61"/>
      <c r="L138" s="61"/>
      <c r="M138" s="61"/>
      <c r="N138" s="50"/>
      <c r="O138" s="50"/>
      <c r="P138" s="50"/>
      <c r="Q138" s="50"/>
      <c r="R138" s="50"/>
      <c r="S138" s="52"/>
      <c r="T138" s="35"/>
    </row>
    <row r="139" spans="1:20" ht="15" customHeight="1" thickBot="1" x14ac:dyDescent="0.25">
      <c r="A139" s="48">
        <v>138</v>
      </c>
      <c r="B139" s="49"/>
      <c r="C139" s="59"/>
      <c r="D139" s="59"/>
      <c r="E139" s="68" t="s">
        <v>192</v>
      </c>
      <c r="F139" s="68"/>
      <c r="G139" s="50"/>
      <c r="H139" s="66">
        <f t="shared" ref="H139:M139" si="27">H137-H138</f>
        <v>0</v>
      </c>
      <c r="I139" s="66">
        <f t="shared" si="27"/>
        <v>0</v>
      </c>
      <c r="J139" s="66">
        <f t="shared" si="27"/>
        <v>0</v>
      </c>
      <c r="K139" s="66">
        <f t="shared" si="27"/>
        <v>0</v>
      </c>
      <c r="L139" s="66">
        <f t="shared" si="27"/>
        <v>0</v>
      </c>
      <c r="M139" s="66">
        <f t="shared" si="27"/>
        <v>0</v>
      </c>
      <c r="N139" s="50"/>
      <c r="O139" s="50"/>
      <c r="P139" s="50"/>
      <c r="Q139" s="50"/>
      <c r="R139" s="50"/>
      <c r="S139" s="52"/>
      <c r="T139" s="35"/>
    </row>
    <row r="140" spans="1:20" ht="15" customHeight="1" x14ac:dyDescent="0.2">
      <c r="A140" s="48">
        <v>139</v>
      </c>
      <c r="B140" s="49"/>
      <c r="C140" s="59"/>
      <c r="D140" s="59"/>
      <c r="E140" s="68"/>
      <c r="F140" s="68"/>
      <c r="G140" s="62"/>
      <c r="H140" s="60"/>
      <c r="I140" s="60"/>
      <c r="J140" s="50"/>
      <c r="K140" s="50"/>
      <c r="L140" s="50"/>
      <c r="M140" s="60"/>
      <c r="N140" s="50"/>
      <c r="O140" s="50"/>
      <c r="P140" s="50"/>
      <c r="Q140" s="50"/>
      <c r="R140" s="50"/>
      <c r="S140" s="52"/>
      <c r="T140" s="35"/>
    </row>
    <row r="141" spans="1:20" ht="30" customHeight="1" x14ac:dyDescent="0.25">
      <c r="A141" s="48">
        <v>140</v>
      </c>
      <c r="B141" s="98"/>
      <c r="C141" s="50"/>
      <c r="D141" s="50"/>
      <c r="E141" s="50"/>
      <c r="F141" s="50"/>
      <c r="G141" s="92"/>
      <c r="H141" s="51" t="s">
        <v>105</v>
      </c>
      <c r="I141" s="51" t="s">
        <v>106</v>
      </c>
      <c r="J141" s="51" t="s">
        <v>107</v>
      </c>
      <c r="K141" s="51" t="s">
        <v>108</v>
      </c>
      <c r="L141" s="51" t="s">
        <v>109</v>
      </c>
      <c r="M141" s="51" t="s">
        <v>110</v>
      </c>
      <c r="N141" s="99"/>
      <c r="O141" s="50"/>
      <c r="P141" s="50"/>
      <c r="Q141" s="50"/>
      <c r="R141" s="50"/>
      <c r="S141" s="52"/>
      <c r="T141" s="35"/>
    </row>
    <row r="142" spans="1:20" ht="15" customHeight="1" x14ac:dyDescent="0.25">
      <c r="A142" s="48">
        <v>141</v>
      </c>
      <c r="B142" s="98"/>
      <c r="C142" s="50"/>
      <c r="D142" s="50"/>
      <c r="E142" s="50"/>
      <c r="F142" s="50"/>
      <c r="G142" s="54" t="str">
        <f>IF(ISNUMBER(#REF!),"for year ended","")</f>
        <v/>
      </c>
      <c r="H142" s="100" t="str">
        <f>IF(ISNUMBER(#REF!),DATE(YEAR(#REF!),MONTH(#REF!),DAY(#REF!))-1,"")</f>
        <v/>
      </c>
      <c r="I142" s="100" t="str">
        <f>IF(ISNUMBER(#REF!),DATE(YEAR(#REF!)+1,MONTH(#REF!),DAY(#REF!))-1,"")</f>
        <v/>
      </c>
      <c r="J142" s="100" t="str">
        <f>IF(ISNUMBER(#REF!),DATE(YEAR(#REF!)+2,MONTH(#REF!),DAY(#REF!))-1,"")</f>
        <v/>
      </c>
      <c r="K142" s="100" t="str">
        <f>IF(ISNUMBER(#REF!),DATE(YEAR(#REF!)+3,MONTH(#REF!),DAY(#REF!))-1,"")</f>
        <v/>
      </c>
      <c r="L142" s="100" t="str">
        <f>IF(ISNUMBER(#REF!),DATE(YEAR(#REF!)+4,MONTH(#REF!),DAY(#REF!))-1,"")</f>
        <v/>
      </c>
      <c r="M142" s="100" t="str">
        <f>IF(ISNUMBER(#REF!),DATE(YEAR(#REF!)+5,MONTH(#REF!),DAY(#REF!))-1,"")</f>
        <v/>
      </c>
      <c r="N142" s="99"/>
      <c r="O142" s="50"/>
      <c r="P142" s="50"/>
      <c r="Q142" s="50"/>
      <c r="R142" s="50"/>
      <c r="S142" s="52"/>
      <c r="T142" s="35"/>
    </row>
    <row r="143" spans="1:20" ht="30" customHeight="1" x14ac:dyDescent="0.3">
      <c r="A143" s="48">
        <v>142</v>
      </c>
      <c r="B143" s="49"/>
      <c r="C143" s="56" t="s">
        <v>193</v>
      </c>
      <c r="D143" s="50"/>
      <c r="E143" s="68"/>
      <c r="F143" s="50"/>
      <c r="G143" s="50"/>
      <c r="H143" s="92"/>
      <c r="I143" s="92"/>
      <c r="J143" s="92"/>
      <c r="K143" s="92"/>
      <c r="L143" s="92"/>
      <c r="M143" s="92"/>
      <c r="N143" s="99"/>
      <c r="O143" s="99"/>
      <c r="P143" s="99"/>
      <c r="Q143" s="99"/>
      <c r="R143" s="99"/>
      <c r="S143" s="52"/>
      <c r="T143" s="35"/>
    </row>
    <row r="144" spans="1:20" ht="15" customHeight="1" x14ac:dyDescent="0.2">
      <c r="A144" s="48">
        <v>143</v>
      </c>
      <c r="B144" s="49"/>
      <c r="C144" s="59"/>
      <c r="D144" s="59"/>
      <c r="E144" s="50"/>
      <c r="F144" s="77" t="s">
        <v>180</v>
      </c>
      <c r="G144" s="50"/>
      <c r="H144" s="57" t="s">
        <v>130</v>
      </c>
      <c r="I144" s="50"/>
      <c r="J144" s="50"/>
      <c r="K144" s="50"/>
      <c r="L144" s="50"/>
      <c r="M144" s="50"/>
      <c r="N144" s="50"/>
      <c r="O144" s="50"/>
      <c r="P144" s="50"/>
      <c r="Q144" s="50"/>
      <c r="R144" s="50"/>
      <c r="S144" s="52"/>
      <c r="T144" s="35"/>
    </row>
    <row r="145" spans="1:20" ht="15" customHeight="1" x14ac:dyDescent="0.2">
      <c r="A145" s="48">
        <v>144</v>
      </c>
      <c r="B145" s="49"/>
      <c r="C145" s="59"/>
      <c r="D145" s="59"/>
      <c r="E145" s="50"/>
      <c r="F145" s="95" t="s">
        <v>181</v>
      </c>
      <c r="G145" s="50"/>
      <c r="H145" s="61"/>
      <c r="I145" s="61"/>
      <c r="J145" s="61"/>
      <c r="K145" s="61"/>
      <c r="L145" s="61"/>
      <c r="M145" s="61"/>
      <c r="N145" s="50"/>
      <c r="O145" s="50"/>
      <c r="P145" s="50"/>
      <c r="Q145" s="50"/>
      <c r="R145" s="50"/>
      <c r="S145" s="52"/>
      <c r="T145" s="35"/>
    </row>
    <row r="146" spans="1:20" ht="15" customHeight="1" x14ac:dyDescent="0.2">
      <c r="A146" s="48">
        <v>145</v>
      </c>
      <c r="B146" s="49"/>
      <c r="C146" s="59"/>
      <c r="D146" s="59"/>
      <c r="E146" s="50"/>
      <c r="F146" s="95" t="s">
        <v>181</v>
      </c>
      <c r="G146" s="50"/>
      <c r="H146" s="61"/>
      <c r="I146" s="61"/>
      <c r="J146" s="61"/>
      <c r="K146" s="61"/>
      <c r="L146" s="61"/>
      <c r="M146" s="61"/>
      <c r="N146" s="50"/>
      <c r="O146" s="50"/>
      <c r="P146" s="50"/>
      <c r="Q146" s="50"/>
      <c r="R146" s="50"/>
      <c r="S146" s="52"/>
      <c r="T146" s="35"/>
    </row>
    <row r="147" spans="1:20" ht="15" customHeight="1" x14ac:dyDescent="0.2">
      <c r="A147" s="48">
        <v>146</v>
      </c>
      <c r="B147" s="49"/>
      <c r="C147" s="59"/>
      <c r="D147" s="59"/>
      <c r="E147" s="50"/>
      <c r="F147" s="95" t="s">
        <v>181</v>
      </c>
      <c r="G147" s="50"/>
      <c r="H147" s="61"/>
      <c r="I147" s="61"/>
      <c r="J147" s="61"/>
      <c r="K147" s="61"/>
      <c r="L147" s="61"/>
      <c r="M147" s="61"/>
      <c r="N147" s="50"/>
      <c r="O147" s="50"/>
      <c r="P147" s="50"/>
      <c r="Q147" s="50"/>
      <c r="R147" s="50"/>
      <c r="S147" s="52"/>
      <c r="T147" s="35"/>
    </row>
    <row r="148" spans="1:20" ht="15" customHeight="1" x14ac:dyDescent="0.2">
      <c r="A148" s="48">
        <v>147</v>
      </c>
      <c r="B148" s="49"/>
      <c r="C148" s="59"/>
      <c r="D148" s="59"/>
      <c r="E148" s="50"/>
      <c r="F148" s="95" t="s">
        <v>181</v>
      </c>
      <c r="G148" s="50"/>
      <c r="H148" s="61"/>
      <c r="I148" s="61"/>
      <c r="J148" s="61"/>
      <c r="K148" s="61"/>
      <c r="L148" s="61"/>
      <c r="M148" s="61"/>
      <c r="N148" s="50"/>
      <c r="O148" s="50"/>
      <c r="P148" s="50"/>
      <c r="Q148" s="50"/>
      <c r="R148" s="50"/>
      <c r="S148" s="52"/>
      <c r="T148" s="35"/>
    </row>
    <row r="149" spans="1:20" ht="15" customHeight="1" x14ac:dyDescent="0.2">
      <c r="A149" s="48">
        <v>148</v>
      </c>
      <c r="B149" s="49"/>
      <c r="C149" s="59"/>
      <c r="D149" s="59"/>
      <c r="E149" s="50"/>
      <c r="F149" s="95" t="s">
        <v>181</v>
      </c>
      <c r="G149" s="50"/>
      <c r="H149" s="61"/>
      <c r="I149" s="61"/>
      <c r="J149" s="61"/>
      <c r="K149" s="61"/>
      <c r="L149" s="61"/>
      <c r="M149" s="61"/>
      <c r="N149" s="50"/>
      <c r="O149" s="50"/>
      <c r="P149" s="50"/>
      <c r="Q149" s="50"/>
      <c r="R149" s="50"/>
      <c r="S149" s="52"/>
      <c r="T149" s="35"/>
    </row>
    <row r="150" spans="1:20" s="97" customFormat="1" ht="15" customHeight="1" x14ac:dyDescent="0.2">
      <c r="A150" s="48">
        <v>149</v>
      </c>
      <c r="B150" s="49"/>
      <c r="C150" s="59"/>
      <c r="D150" s="59"/>
      <c r="E150" s="62"/>
      <c r="F150" s="96" t="s">
        <v>157</v>
      </c>
      <c r="G150" s="62"/>
      <c r="H150" s="83"/>
      <c r="I150" s="83"/>
      <c r="J150" s="84"/>
      <c r="K150" s="84"/>
      <c r="L150" s="84"/>
      <c r="M150" s="83"/>
      <c r="N150" s="50"/>
      <c r="O150" s="60"/>
      <c r="P150" s="60"/>
      <c r="Q150" s="50"/>
      <c r="R150" s="50"/>
      <c r="S150" s="52"/>
      <c r="T150" s="35"/>
    </row>
    <row r="151" spans="1:20" ht="15" customHeight="1" thickBot="1" x14ac:dyDescent="0.25">
      <c r="A151" s="48">
        <v>150</v>
      </c>
      <c r="B151" s="49"/>
      <c r="C151" s="59"/>
      <c r="D151" s="59"/>
      <c r="E151" s="50"/>
      <c r="F151" s="59" t="s">
        <v>194</v>
      </c>
      <c r="G151" s="50"/>
      <c r="H151" s="61"/>
      <c r="I151" s="61"/>
      <c r="J151" s="61"/>
      <c r="K151" s="61"/>
      <c r="L151" s="61"/>
      <c r="M151" s="61"/>
      <c r="N151" s="50"/>
      <c r="O151" s="50"/>
      <c r="P151" s="50"/>
      <c r="Q151" s="50"/>
      <c r="R151" s="50"/>
      <c r="S151" s="52"/>
      <c r="T151" s="35"/>
    </row>
    <row r="152" spans="1:20" ht="15" customHeight="1" thickBot="1" x14ac:dyDescent="0.25">
      <c r="A152" s="48">
        <v>151</v>
      </c>
      <c r="B152" s="49"/>
      <c r="C152" s="59"/>
      <c r="D152" s="70"/>
      <c r="E152" s="68" t="s">
        <v>195</v>
      </c>
      <c r="F152" s="59"/>
      <c r="G152" s="50"/>
      <c r="H152" s="66">
        <f t="shared" ref="H152:M152" si="28">SUM(H145:H149,H151)</f>
        <v>0</v>
      </c>
      <c r="I152" s="66">
        <f t="shared" si="28"/>
        <v>0</v>
      </c>
      <c r="J152" s="66">
        <f t="shared" si="28"/>
        <v>0</v>
      </c>
      <c r="K152" s="66">
        <f t="shared" si="28"/>
        <v>0</v>
      </c>
      <c r="L152" s="66">
        <f t="shared" si="28"/>
        <v>0</v>
      </c>
      <c r="M152" s="66">
        <f t="shared" si="28"/>
        <v>0</v>
      </c>
      <c r="N152" s="50"/>
      <c r="O152" s="50"/>
      <c r="P152" s="50"/>
      <c r="Q152" s="50"/>
      <c r="R152" s="50"/>
      <c r="S152" s="52"/>
      <c r="T152" s="35" t="s">
        <v>196</v>
      </c>
    </row>
    <row r="153" spans="1:20" ht="15" customHeight="1" thickBot="1" x14ac:dyDescent="0.25">
      <c r="A153" s="48">
        <v>152</v>
      </c>
      <c r="B153" s="49"/>
      <c r="C153" s="59"/>
      <c r="D153" s="70" t="s">
        <v>125</v>
      </c>
      <c r="E153" s="50"/>
      <c r="F153" s="59" t="s">
        <v>197</v>
      </c>
      <c r="G153" s="50"/>
      <c r="H153" s="61"/>
      <c r="I153" s="61"/>
      <c r="J153" s="61"/>
      <c r="K153" s="61"/>
      <c r="L153" s="61"/>
      <c r="M153" s="61"/>
      <c r="N153" s="50"/>
      <c r="O153" s="50"/>
      <c r="P153" s="50"/>
      <c r="Q153" s="50"/>
      <c r="R153" s="50"/>
      <c r="S153" s="52"/>
      <c r="T153" s="35"/>
    </row>
    <row r="154" spans="1:20" ht="15" customHeight="1" thickBot="1" x14ac:dyDescent="0.25">
      <c r="A154" s="48">
        <v>153</v>
      </c>
      <c r="B154" s="49"/>
      <c r="C154" s="59"/>
      <c r="D154" s="59"/>
      <c r="E154" s="68" t="s">
        <v>198</v>
      </c>
      <c r="F154" s="68"/>
      <c r="G154" s="50"/>
      <c r="H154" s="66">
        <f t="shared" ref="H154:M154" si="29">H152-H153</f>
        <v>0</v>
      </c>
      <c r="I154" s="66">
        <f t="shared" si="29"/>
        <v>0</v>
      </c>
      <c r="J154" s="66">
        <f t="shared" si="29"/>
        <v>0</v>
      </c>
      <c r="K154" s="66">
        <f t="shared" si="29"/>
        <v>0</v>
      </c>
      <c r="L154" s="66">
        <f t="shared" si="29"/>
        <v>0</v>
      </c>
      <c r="M154" s="66">
        <f t="shared" si="29"/>
        <v>0</v>
      </c>
      <c r="N154" s="50"/>
      <c r="O154" s="50"/>
      <c r="P154" s="50"/>
      <c r="Q154" s="50"/>
      <c r="R154" s="50"/>
      <c r="S154" s="52"/>
      <c r="T154" s="35"/>
    </row>
    <row r="155" spans="1:20" ht="15" customHeight="1" x14ac:dyDescent="0.2">
      <c r="A155" s="48">
        <v>154</v>
      </c>
      <c r="B155" s="49"/>
      <c r="C155" s="59"/>
      <c r="D155" s="59"/>
      <c r="E155" s="68"/>
      <c r="F155" s="68"/>
      <c r="G155" s="50"/>
      <c r="H155" s="69"/>
      <c r="I155" s="69"/>
      <c r="J155" s="69"/>
      <c r="K155" s="69"/>
      <c r="L155" s="69"/>
      <c r="M155" s="69"/>
      <c r="N155" s="50"/>
      <c r="O155" s="50"/>
      <c r="P155" s="50"/>
      <c r="Q155" s="50"/>
      <c r="R155" s="50"/>
      <c r="S155" s="52"/>
      <c r="T155" s="35"/>
    </row>
    <row r="156" spans="1:20" ht="18.75" customHeight="1" x14ac:dyDescent="0.25">
      <c r="A156" s="48">
        <v>155</v>
      </c>
      <c r="B156" s="98"/>
      <c r="C156" s="50"/>
      <c r="D156" s="50"/>
      <c r="E156" s="50"/>
      <c r="F156" s="50"/>
      <c r="G156" s="50"/>
      <c r="H156" s="51" t="s">
        <v>105</v>
      </c>
      <c r="I156" s="51" t="s">
        <v>106</v>
      </c>
      <c r="J156" s="51" t="s">
        <v>107</v>
      </c>
      <c r="K156" s="51" t="s">
        <v>108</v>
      </c>
      <c r="L156" s="51" t="s">
        <v>109</v>
      </c>
      <c r="M156" s="51" t="s">
        <v>110</v>
      </c>
      <c r="N156" s="99"/>
      <c r="O156" s="50"/>
      <c r="P156" s="50"/>
      <c r="Q156" s="50"/>
      <c r="R156" s="50"/>
      <c r="S156" s="52"/>
      <c r="T156" s="35"/>
    </row>
    <row r="157" spans="1:20" ht="30" customHeight="1" x14ac:dyDescent="0.3">
      <c r="A157" s="48">
        <v>156</v>
      </c>
      <c r="B157" s="49"/>
      <c r="C157" s="56" t="s">
        <v>199</v>
      </c>
      <c r="D157" s="50"/>
      <c r="E157" s="68"/>
      <c r="F157" s="50"/>
      <c r="G157" s="90" t="str">
        <f>IF(ISNUMBER(#REF!),"for year ended","")</f>
        <v/>
      </c>
      <c r="H157" s="91" t="str">
        <f>IF(ISNUMBER(#REF!),DATE(YEAR(#REF!),MONTH(#REF!),DAY(#REF!))-1,"")</f>
        <v/>
      </c>
      <c r="I157" s="91" t="str">
        <f>IF(ISNUMBER(#REF!),DATE(YEAR(#REF!)+1,MONTH(#REF!),DAY(#REF!))-1,"")</f>
        <v/>
      </c>
      <c r="J157" s="91" t="str">
        <f>IF(ISNUMBER(#REF!),DATE(YEAR(#REF!)+2,MONTH(#REF!),DAY(#REF!))-1,"")</f>
        <v/>
      </c>
      <c r="K157" s="91" t="str">
        <f>IF(ISNUMBER(#REF!),DATE(YEAR(#REF!)+3,MONTH(#REF!),DAY(#REF!))-1,"")</f>
        <v/>
      </c>
      <c r="L157" s="91" t="str">
        <f>IF(ISNUMBER(#REF!),DATE(YEAR(#REF!)+4,MONTH(#REF!),DAY(#REF!))-1,"")</f>
        <v/>
      </c>
      <c r="M157" s="91" t="str">
        <f>IF(ISNUMBER(#REF!),DATE(YEAR(#REF!)+5,MONTH(#REF!),DAY(#REF!))-1,"")</f>
        <v/>
      </c>
      <c r="N157" s="99"/>
      <c r="O157" s="99"/>
      <c r="P157" s="99"/>
      <c r="Q157" s="99"/>
      <c r="R157" s="99"/>
      <c r="S157" s="52"/>
      <c r="T157" s="35"/>
    </row>
    <row r="158" spans="1:20" ht="15" customHeight="1" x14ac:dyDescent="0.2">
      <c r="A158" s="48">
        <v>157</v>
      </c>
      <c r="B158" s="49"/>
      <c r="C158" s="59"/>
      <c r="D158" s="59"/>
      <c r="E158" s="50"/>
      <c r="F158" s="77" t="s">
        <v>180</v>
      </c>
      <c r="G158" s="50"/>
      <c r="H158" s="93" t="s">
        <v>130</v>
      </c>
      <c r="I158" s="50"/>
      <c r="J158" s="50"/>
      <c r="K158" s="50"/>
      <c r="L158" s="50"/>
      <c r="M158" s="50"/>
      <c r="N158" s="50"/>
      <c r="O158" s="50"/>
      <c r="P158" s="50"/>
      <c r="Q158" s="50"/>
      <c r="R158" s="50"/>
      <c r="S158" s="52"/>
      <c r="T158" s="35"/>
    </row>
    <row r="159" spans="1:20" ht="15" customHeight="1" x14ac:dyDescent="0.2">
      <c r="A159" s="48">
        <v>158</v>
      </c>
      <c r="B159" s="49"/>
      <c r="C159" s="59"/>
      <c r="D159" s="59"/>
      <c r="E159" s="50"/>
      <c r="F159" s="95" t="s">
        <v>181</v>
      </c>
      <c r="G159" s="50"/>
      <c r="H159" s="61"/>
      <c r="I159" s="61"/>
      <c r="J159" s="61"/>
      <c r="K159" s="61"/>
      <c r="L159" s="61"/>
      <c r="M159" s="61"/>
      <c r="N159" s="50"/>
      <c r="O159" s="50"/>
      <c r="P159" s="50"/>
      <c r="Q159" s="50"/>
      <c r="R159" s="50"/>
      <c r="S159" s="52"/>
      <c r="T159" s="35"/>
    </row>
    <row r="160" spans="1:20" ht="15" customHeight="1" x14ac:dyDescent="0.2">
      <c r="A160" s="48">
        <v>159</v>
      </c>
      <c r="B160" s="49"/>
      <c r="C160" s="59"/>
      <c r="D160" s="59"/>
      <c r="E160" s="50"/>
      <c r="F160" s="95" t="s">
        <v>181</v>
      </c>
      <c r="G160" s="50"/>
      <c r="H160" s="61"/>
      <c r="I160" s="61"/>
      <c r="J160" s="61"/>
      <c r="K160" s="61"/>
      <c r="L160" s="61"/>
      <c r="M160" s="61"/>
      <c r="N160" s="50"/>
      <c r="O160" s="50"/>
      <c r="P160" s="50"/>
      <c r="Q160" s="50"/>
      <c r="R160" s="50"/>
      <c r="S160" s="52"/>
      <c r="T160" s="35"/>
    </row>
    <row r="161" spans="1:20" ht="15" customHeight="1" x14ac:dyDescent="0.2">
      <c r="A161" s="48">
        <v>160</v>
      </c>
      <c r="B161" s="49"/>
      <c r="C161" s="59"/>
      <c r="D161" s="59"/>
      <c r="E161" s="50"/>
      <c r="F161" s="95" t="s">
        <v>181</v>
      </c>
      <c r="G161" s="50"/>
      <c r="H161" s="61"/>
      <c r="I161" s="61"/>
      <c r="J161" s="61"/>
      <c r="K161" s="61"/>
      <c r="L161" s="61"/>
      <c r="M161" s="61"/>
      <c r="N161" s="50"/>
      <c r="O161" s="50"/>
      <c r="P161" s="50"/>
      <c r="Q161" s="50"/>
      <c r="R161" s="50"/>
      <c r="S161" s="52"/>
      <c r="T161" s="35"/>
    </row>
    <row r="162" spans="1:20" ht="15" customHeight="1" x14ac:dyDescent="0.2">
      <c r="A162" s="48">
        <v>161</v>
      </c>
      <c r="B162" s="49"/>
      <c r="C162" s="59"/>
      <c r="D162" s="59"/>
      <c r="E162" s="50"/>
      <c r="F162" s="95" t="s">
        <v>181</v>
      </c>
      <c r="G162" s="50"/>
      <c r="H162" s="61"/>
      <c r="I162" s="61"/>
      <c r="J162" s="61"/>
      <c r="K162" s="61"/>
      <c r="L162" s="61"/>
      <c r="M162" s="61"/>
      <c r="N162" s="50"/>
      <c r="O162" s="50"/>
      <c r="P162" s="50"/>
      <c r="Q162" s="50"/>
      <c r="R162" s="50"/>
      <c r="S162" s="52"/>
      <c r="T162" s="35"/>
    </row>
    <row r="163" spans="1:20" ht="15" customHeight="1" x14ac:dyDescent="0.2">
      <c r="A163" s="48">
        <v>162</v>
      </c>
      <c r="B163" s="49"/>
      <c r="C163" s="59"/>
      <c r="D163" s="59"/>
      <c r="E163" s="50"/>
      <c r="F163" s="95" t="s">
        <v>181</v>
      </c>
      <c r="G163" s="50"/>
      <c r="H163" s="61"/>
      <c r="I163" s="61"/>
      <c r="J163" s="61"/>
      <c r="K163" s="61"/>
      <c r="L163" s="61"/>
      <c r="M163" s="61"/>
      <c r="N163" s="50"/>
      <c r="O163" s="50"/>
      <c r="P163" s="50"/>
      <c r="Q163" s="50"/>
      <c r="R163" s="50"/>
      <c r="S163" s="52"/>
      <c r="T163" s="35"/>
    </row>
    <row r="164" spans="1:20" s="97" customFormat="1" ht="15" customHeight="1" x14ac:dyDescent="0.2">
      <c r="A164" s="48">
        <v>163</v>
      </c>
      <c r="B164" s="49"/>
      <c r="C164" s="59"/>
      <c r="D164" s="59"/>
      <c r="E164" s="62"/>
      <c r="F164" s="96" t="s">
        <v>157</v>
      </c>
      <c r="G164" s="62"/>
      <c r="H164" s="83"/>
      <c r="I164" s="83"/>
      <c r="J164" s="84"/>
      <c r="K164" s="84"/>
      <c r="L164" s="84"/>
      <c r="M164" s="83"/>
      <c r="N164" s="50"/>
      <c r="O164" s="60"/>
      <c r="P164" s="60"/>
      <c r="Q164" s="50"/>
      <c r="R164" s="50"/>
      <c r="S164" s="52"/>
      <c r="T164" s="35"/>
    </row>
    <row r="165" spans="1:20" ht="15" customHeight="1" thickBot="1" x14ac:dyDescent="0.25">
      <c r="A165" s="48">
        <v>164</v>
      </c>
      <c r="B165" s="49"/>
      <c r="C165" s="59"/>
      <c r="D165" s="59"/>
      <c r="E165" s="50"/>
      <c r="F165" s="59" t="s">
        <v>200</v>
      </c>
      <c r="G165" s="62"/>
      <c r="H165" s="61"/>
      <c r="I165" s="61"/>
      <c r="J165" s="61"/>
      <c r="K165" s="61"/>
      <c r="L165" s="61"/>
      <c r="M165" s="61"/>
      <c r="N165" s="50"/>
      <c r="O165" s="50"/>
      <c r="P165" s="50"/>
      <c r="Q165" s="50"/>
      <c r="R165" s="50"/>
      <c r="S165" s="52"/>
      <c r="T165" s="35"/>
    </row>
    <row r="166" spans="1:20" ht="15" customHeight="1" thickBot="1" x14ac:dyDescent="0.25">
      <c r="A166" s="48">
        <v>165</v>
      </c>
      <c r="B166" s="49"/>
      <c r="C166" s="59"/>
      <c r="D166" s="70"/>
      <c r="E166" s="68" t="s">
        <v>201</v>
      </c>
      <c r="F166" s="59"/>
      <c r="G166" s="50"/>
      <c r="H166" s="66">
        <f t="shared" ref="H166:M166" si="30">SUM(H159:H163,H165)</f>
        <v>0</v>
      </c>
      <c r="I166" s="66">
        <f t="shared" si="30"/>
        <v>0</v>
      </c>
      <c r="J166" s="66">
        <f t="shared" si="30"/>
        <v>0</v>
      </c>
      <c r="K166" s="66">
        <f t="shared" si="30"/>
        <v>0</v>
      </c>
      <c r="L166" s="66">
        <f t="shared" si="30"/>
        <v>0</v>
      </c>
      <c r="M166" s="66">
        <f t="shared" si="30"/>
        <v>0</v>
      </c>
      <c r="N166" s="50"/>
      <c r="O166" s="50"/>
      <c r="P166" s="50"/>
      <c r="Q166" s="50"/>
      <c r="R166" s="50"/>
      <c r="S166" s="52"/>
      <c r="T166" s="35" t="s">
        <v>202</v>
      </c>
    </row>
    <row r="167" spans="1:20" ht="15" customHeight="1" thickBot="1" x14ac:dyDescent="0.25">
      <c r="A167" s="48">
        <v>166</v>
      </c>
      <c r="B167" s="49"/>
      <c r="C167" s="59"/>
      <c r="D167" s="70" t="s">
        <v>125</v>
      </c>
      <c r="E167" s="50"/>
      <c r="F167" s="59" t="s">
        <v>203</v>
      </c>
      <c r="G167" s="50"/>
      <c r="H167" s="61"/>
      <c r="I167" s="61"/>
      <c r="J167" s="61"/>
      <c r="K167" s="61"/>
      <c r="L167" s="61"/>
      <c r="M167" s="61"/>
      <c r="N167" s="50"/>
      <c r="O167" s="50"/>
      <c r="P167" s="50"/>
      <c r="Q167" s="50"/>
      <c r="R167" s="50"/>
      <c r="S167" s="52"/>
      <c r="T167" s="35"/>
    </row>
    <row r="168" spans="1:20" ht="15" customHeight="1" thickBot="1" x14ac:dyDescent="0.25">
      <c r="A168" s="48">
        <v>167</v>
      </c>
      <c r="B168" s="49"/>
      <c r="C168" s="59"/>
      <c r="D168" s="59"/>
      <c r="E168" s="68" t="s">
        <v>204</v>
      </c>
      <c r="F168" s="68"/>
      <c r="G168" s="50"/>
      <c r="H168" s="66">
        <f t="shared" ref="H168:M168" si="31">H166-H167</f>
        <v>0</v>
      </c>
      <c r="I168" s="66">
        <f t="shared" si="31"/>
        <v>0</v>
      </c>
      <c r="J168" s="66">
        <f t="shared" si="31"/>
        <v>0</v>
      </c>
      <c r="K168" s="66">
        <f t="shared" si="31"/>
        <v>0</v>
      </c>
      <c r="L168" s="66">
        <f t="shared" si="31"/>
        <v>0</v>
      </c>
      <c r="M168" s="66">
        <f t="shared" si="31"/>
        <v>0</v>
      </c>
      <c r="N168" s="50"/>
      <c r="O168" s="50"/>
      <c r="P168" s="50"/>
      <c r="Q168" s="50"/>
      <c r="R168" s="50"/>
      <c r="S168" s="52"/>
      <c r="T168" s="35"/>
    </row>
    <row r="169" spans="1:20" x14ac:dyDescent="0.2">
      <c r="A169" s="48">
        <v>168</v>
      </c>
      <c r="B169" s="49"/>
      <c r="C169" s="59"/>
      <c r="D169" s="59"/>
      <c r="E169" s="50"/>
      <c r="F169" s="50"/>
      <c r="G169" s="50"/>
      <c r="H169" s="50"/>
      <c r="I169" s="50"/>
      <c r="J169" s="50"/>
      <c r="K169" s="50"/>
      <c r="L169" s="50"/>
      <c r="M169" s="50"/>
      <c r="N169" s="50"/>
      <c r="O169" s="50"/>
      <c r="P169" s="50"/>
      <c r="Q169" s="50"/>
      <c r="R169" s="50"/>
      <c r="S169" s="52"/>
      <c r="T169" s="35"/>
    </row>
    <row r="170" spans="1:20" ht="30" customHeight="1" x14ac:dyDescent="0.25">
      <c r="A170" s="48">
        <v>169</v>
      </c>
      <c r="B170" s="98"/>
      <c r="C170" s="50"/>
      <c r="D170" s="50"/>
      <c r="E170" s="50"/>
      <c r="F170" s="50"/>
      <c r="G170" s="92"/>
      <c r="H170" s="51" t="s">
        <v>105</v>
      </c>
      <c r="I170" s="51" t="s">
        <v>106</v>
      </c>
      <c r="J170" s="51" t="s">
        <v>107</v>
      </c>
      <c r="K170" s="51" t="s">
        <v>108</v>
      </c>
      <c r="L170" s="51" t="s">
        <v>109</v>
      </c>
      <c r="M170" s="51" t="s">
        <v>110</v>
      </c>
      <c r="N170" s="99"/>
      <c r="O170" s="50"/>
      <c r="P170" s="50"/>
      <c r="Q170" s="50"/>
      <c r="R170" s="50"/>
      <c r="S170" s="52"/>
      <c r="T170" s="35"/>
    </row>
    <row r="171" spans="1:20" ht="15" customHeight="1" x14ac:dyDescent="0.25">
      <c r="A171" s="48">
        <v>170</v>
      </c>
      <c r="B171" s="98"/>
      <c r="C171" s="50"/>
      <c r="D171" s="50"/>
      <c r="E171" s="50"/>
      <c r="F171" s="50"/>
      <c r="G171" s="54" t="str">
        <f>IF(ISNUMBER(#REF!),"for year ended","")</f>
        <v/>
      </c>
      <c r="H171" s="100" t="str">
        <f>IF(ISNUMBER(#REF!),DATE(YEAR(#REF!),MONTH(#REF!),DAY(#REF!))-1,"")</f>
        <v/>
      </c>
      <c r="I171" s="100" t="str">
        <f>IF(ISNUMBER(#REF!),DATE(YEAR(#REF!)+1,MONTH(#REF!),DAY(#REF!))-1,"")</f>
        <v/>
      </c>
      <c r="J171" s="100" t="str">
        <f>IF(ISNUMBER(#REF!),DATE(YEAR(#REF!)+2,MONTH(#REF!),DAY(#REF!))-1,"")</f>
        <v/>
      </c>
      <c r="K171" s="100" t="str">
        <f>IF(ISNUMBER(#REF!),DATE(YEAR(#REF!)+3,MONTH(#REF!),DAY(#REF!))-1,"")</f>
        <v/>
      </c>
      <c r="L171" s="100" t="str">
        <f>IF(ISNUMBER(#REF!),DATE(YEAR(#REF!)+4,MONTH(#REF!),DAY(#REF!))-1,"")</f>
        <v/>
      </c>
      <c r="M171" s="100" t="str">
        <f>IF(ISNUMBER(#REF!),DATE(YEAR(#REF!)+5,MONTH(#REF!),DAY(#REF!))-1,"")</f>
        <v/>
      </c>
      <c r="N171" s="99"/>
      <c r="O171" s="50"/>
      <c r="P171" s="50"/>
      <c r="Q171" s="50"/>
      <c r="R171" s="50"/>
      <c r="S171" s="52"/>
      <c r="T171" s="35"/>
    </row>
    <row r="172" spans="1:20" ht="24" customHeight="1" x14ac:dyDescent="0.3">
      <c r="A172" s="48">
        <v>171</v>
      </c>
      <c r="B172" s="49"/>
      <c r="C172" s="56" t="s">
        <v>205</v>
      </c>
      <c r="D172" s="50"/>
      <c r="E172" s="50"/>
      <c r="F172" s="50"/>
      <c r="G172" s="50"/>
      <c r="H172" s="101"/>
      <c r="I172" s="51"/>
      <c r="J172" s="51"/>
      <c r="K172" s="51"/>
      <c r="L172" s="51"/>
      <c r="M172" s="51"/>
      <c r="N172" s="99"/>
      <c r="O172" s="99"/>
      <c r="P172" s="99"/>
      <c r="Q172" s="99"/>
      <c r="R172" s="99"/>
      <c r="S172" s="52"/>
      <c r="T172" s="35"/>
    </row>
    <row r="173" spans="1:20" ht="15" customHeight="1" x14ac:dyDescent="0.2">
      <c r="A173" s="48">
        <v>172</v>
      </c>
      <c r="B173" s="49"/>
      <c r="C173" s="59"/>
      <c r="D173" s="72" t="s">
        <v>206</v>
      </c>
      <c r="E173" s="59"/>
      <c r="F173" s="50"/>
      <c r="G173" s="54"/>
      <c r="H173" s="100"/>
      <c r="I173" s="100"/>
      <c r="J173" s="100"/>
      <c r="K173" s="100"/>
      <c r="L173" s="100"/>
      <c r="M173" s="100"/>
      <c r="N173" s="50"/>
      <c r="O173" s="50"/>
      <c r="P173" s="50"/>
      <c r="Q173" s="50"/>
      <c r="R173" s="50"/>
      <c r="S173" s="52"/>
      <c r="T173" s="35"/>
    </row>
    <row r="174" spans="1:20" ht="15" customHeight="1" x14ac:dyDescent="0.2">
      <c r="A174" s="48">
        <v>173</v>
      </c>
      <c r="B174" s="49"/>
      <c r="C174" s="59"/>
      <c r="D174" s="59"/>
      <c r="E174" s="50"/>
      <c r="F174" s="77" t="s">
        <v>180</v>
      </c>
      <c r="G174" s="54"/>
      <c r="H174" s="57" t="s">
        <v>130</v>
      </c>
      <c r="I174" s="50"/>
      <c r="J174" s="50"/>
      <c r="K174" s="50"/>
      <c r="L174" s="50"/>
      <c r="M174" s="94"/>
      <c r="N174" s="50"/>
      <c r="O174" s="50"/>
      <c r="P174" s="50"/>
      <c r="Q174" s="50"/>
      <c r="R174" s="50"/>
      <c r="S174" s="52"/>
      <c r="T174" s="35"/>
    </row>
    <row r="175" spans="1:20" ht="15" customHeight="1" x14ac:dyDescent="0.2">
      <c r="A175" s="48">
        <v>174</v>
      </c>
      <c r="B175" s="49"/>
      <c r="C175" s="59"/>
      <c r="D175" s="59"/>
      <c r="E175" s="50"/>
      <c r="F175" s="95" t="s">
        <v>181</v>
      </c>
      <c r="G175" s="50"/>
      <c r="H175" s="61"/>
      <c r="I175" s="61"/>
      <c r="J175" s="61"/>
      <c r="K175" s="61"/>
      <c r="L175" s="61"/>
      <c r="M175" s="61"/>
      <c r="N175" s="50"/>
      <c r="O175" s="50"/>
      <c r="P175" s="50"/>
      <c r="Q175" s="50"/>
      <c r="R175" s="50"/>
      <c r="S175" s="52"/>
      <c r="T175" s="35"/>
    </row>
    <row r="176" spans="1:20" ht="15" customHeight="1" x14ac:dyDescent="0.2">
      <c r="A176" s="48">
        <v>175</v>
      </c>
      <c r="B176" s="49"/>
      <c r="C176" s="59"/>
      <c r="D176" s="59"/>
      <c r="E176" s="50"/>
      <c r="F176" s="95" t="s">
        <v>181</v>
      </c>
      <c r="G176" s="50"/>
      <c r="H176" s="61"/>
      <c r="I176" s="61"/>
      <c r="J176" s="61"/>
      <c r="K176" s="61"/>
      <c r="L176" s="61"/>
      <c r="M176" s="61"/>
      <c r="N176" s="50"/>
      <c r="O176" s="50"/>
      <c r="P176" s="50"/>
      <c r="Q176" s="50"/>
      <c r="R176" s="50"/>
      <c r="S176" s="52"/>
      <c r="T176" s="35"/>
    </row>
    <row r="177" spans="1:20" ht="15" customHeight="1" x14ac:dyDescent="0.2">
      <c r="A177" s="48">
        <v>176</v>
      </c>
      <c r="B177" s="49"/>
      <c r="C177" s="59"/>
      <c r="D177" s="59"/>
      <c r="E177" s="50"/>
      <c r="F177" s="95" t="s">
        <v>181</v>
      </c>
      <c r="G177" s="50"/>
      <c r="H177" s="61"/>
      <c r="I177" s="61"/>
      <c r="J177" s="61"/>
      <c r="K177" s="61"/>
      <c r="L177" s="61"/>
      <c r="M177" s="61"/>
      <c r="N177" s="50"/>
      <c r="O177" s="50"/>
      <c r="P177" s="50"/>
      <c r="Q177" s="50"/>
      <c r="R177" s="50"/>
      <c r="S177" s="52"/>
      <c r="T177" s="35"/>
    </row>
    <row r="178" spans="1:20" ht="15" customHeight="1" x14ac:dyDescent="0.2">
      <c r="A178" s="48">
        <v>177</v>
      </c>
      <c r="B178" s="49"/>
      <c r="C178" s="59"/>
      <c r="D178" s="59"/>
      <c r="E178" s="50"/>
      <c r="F178" s="95" t="s">
        <v>181</v>
      </c>
      <c r="G178" s="50"/>
      <c r="H178" s="61"/>
      <c r="I178" s="61"/>
      <c r="J178" s="61"/>
      <c r="K178" s="61"/>
      <c r="L178" s="61"/>
      <c r="M178" s="61"/>
      <c r="N178" s="50"/>
      <c r="O178" s="50"/>
      <c r="P178" s="50"/>
      <c r="Q178" s="50"/>
      <c r="R178" s="50"/>
      <c r="S178" s="52"/>
      <c r="T178" s="35"/>
    </row>
    <row r="179" spans="1:20" ht="15" customHeight="1" x14ac:dyDescent="0.2">
      <c r="A179" s="48">
        <v>178</v>
      </c>
      <c r="B179" s="49"/>
      <c r="C179" s="59"/>
      <c r="D179" s="59"/>
      <c r="E179" s="50"/>
      <c r="F179" s="95" t="s">
        <v>181</v>
      </c>
      <c r="G179" s="50"/>
      <c r="H179" s="61"/>
      <c r="I179" s="61"/>
      <c r="J179" s="61"/>
      <c r="K179" s="61"/>
      <c r="L179" s="61"/>
      <c r="M179" s="61"/>
      <c r="N179" s="50"/>
      <c r="O179" s="50"/>
      <c r="P179" s="50"/>
      <c r="Q179" s="50"/>
      <c r="R179" s="50"/>
      <c r="S179" s="52"/>
      <c r="T179" s="35"/>
    </row>
    <row r="180" spans="1:20" s="97" customFormat="1" ht="15" customHeight="1" x14ac:dyDescent="0.2">
      <c r="A180" s="48">
        <v>179</v>
      </c>
      <c r="B180" s="49"/>
      <c r="C180" s="59"/>
      <c r="D180" s="59"/>
      <c r="E180" s="62"/>
      <c r="F180" s="96" t="s">
        <v>157</v>
      </c>
      <c r="G180" s="62"/>
      <c r="H180" s="83"/>
      <c r="I180" s="83"/>
      <c r="J180" s="84"/>
      <c r="K180" s="84"/>
      <c r="L180" s="84"/>
      <c r="M180" s="83"/>
      <c r="N180" s="50"/>
      <c r="O180" s="60"/>
      <c r="P180" s="60"/>
      <c r="Q180" s="50"/>
      <c r="R180" s="50"/>
      <c r="S180" s="52"/>
      <c r="T180" s="35"/>
    </row>
    <row r="181" spans="1:20" ht="15" customHeight="1" thickBot="1" x14ac:dyDescent="0.25">
      <c r="A181" s="48">
        <v>180</v>
      </c>
      <c r="B181" s="49"/>
      <c r="C181" s="59"/>
      <c r="D181" s="59"/>
      <c r="E181" s="50"/>
      <c r="F181" s="59" t="s">
        <v>207</v>
      </c>
      <c r="G181" s="50"/>
      <c r="H181" s="61"/>
      <c r="I181" s="61"/>
      <c r="J181" s="61"/>
      <c r="K181" s="61"/>
      <c r="L181" s="61"/>
      <c r="M181" s="61"/>
      <c r="N181" s="50"/>
      <c r="O181" s="50"/>
      <c r="P181" s="50"/>
      <c r="Q181" s="50"/>
      <c r="R181" s="50"/>
      <c r="S181" s="52"/>
      <c r="T181" s="35"/>
    </row>
    <row r="182" spans="1:20" ht="15" customHeight="1" thickBot="1" x14ac:dyDescent="0.25">
      <c r="A182" s="48">
        <v>181</v>
      </c>
      <c r="B182" s="49"/>
      <c r="C182" s="59"/>
      <c r="D182" s="70"/>
      <c r="E182" s="68" t="s">
        <v>206</v>
      </c>
      <c r="F182" s="59"/>
      <c r="G182" s="50"/>
      <c r="H182" s="66">
        <f t="shared" ref="H182:M182" si="32">SUM(H175:H179,H181)</f>
        <v>0</v>
      </c>
      <c r="I182" s="66">
        <f t="shared" si="32"/>
        <v>0</v>
      </c>
      <c r="J182" s="66">
        <f t="shared" si="32"/>
        <v>0</v>
      </c>
      <c r="K182" s="66">
        <f t="shared" si="32"/>
        <v>0</v>
      </c>
      <c r="L182" s="66">
        <f t="shared" si="32"/>
        <v>0</v>
      </c>
      <c r="M182" s="66">
        <f t="shared" si="32"/>
        <v>0</v>
      </c>
      <c r="N182" s="50"/>
      <c r="O182" s="50"/>
      <c r="P182" s="50"/>
      <c r="Q182" s="50"/>
      <c r="R182" s="50"/>
      <c r="S182" s="52"/>
      <c r="T182" s="35"/>
    </row>
    <row r="183" spans="1:20" ht="15" customHeight="1" x14ac:dyDescent="0.2">
      <c r="A183" s="48">
        <v>182</v>
      </c>
      <c r="B183" s="49"/>
      <c r="C183" s="59"/>
      <c r="D183" s="72" t="s">
        <v>208</v>
      </c>
      <c r="E183" s="59"/>
      <c r="F183" s="50"/>
      <c r="G183" s="50"/>
      <c r="H183" s="50"/>
      <c r="I183" s="50"/>
      <c r="J183" s="50"/>
      <c r="K183" s="50"/>
      <c r="L183" s="50"/>
      <c r="M183" s="50"/>
      <c r="N183" s="50"/>
      <c r="O183" s="50"/>
      <c r="P183" s="50"/>
      <c r="Q183" s="50"/>
      <c r="R183" s="50"/>
      <c r="S183" s="52"/>
      <c r="T183" s="35"/>
    </row>
    <row r="184" spans="1:20" ht="15" customHeight="1" x14ac:dyDescent="0.2">
      <c r="A184" s="48">
        <v>183</v>
      </c>
      <c r="B184" s="49"/>
      <c r="C184" s="59"/>
      <c r="D184" s="59"/>
      <c r="E184" s="50"/>
      <c r="F184" s="77" t="s">
        <v>180</v>
      </c>
      <c r="G184" s="50"/>
      <c r="H184" s="50"/>
      <c r="I184" s="50"/>
      <c r="J184" s="50"/>
      <c r="K184" s="50"/>
      <c r="L184" s="50"/>
      <c r="M184" s="50"/>
      <c r="N184" s="50"/>
      <c r="O184" s="50"/>
      <c r="P184" s="50"/>
      <c r="Q184" s="50"/>
      <c r="R184" s="50"/>
      <c r="S184" s="52"/>
      <c r="T184" s="35"/>
    </row>
    <row r="185" spans="1:20" ht="15" customHeight="1" x14ac:dyDescent="0.2">
      <c r="A185" s="48">
        <v>184</v>
      </c>
      <c r="B185" s="49"/>
      <c r="C185" s="59"/>
      <c r="D185" s="59"/>
      <c r="E185" s="50"/>
      <c r="F185" s="95" t="s">
        <v>181</v>
      </c>
      <c r="G185" s="50"/>
      <c r="H185" s="61"/>
      <c r="I185" s="61"/>
      <c r="J185" s="61"/>
      <c r="K185" s="61"/>
      <c r="L185" s="61"/>
      <c r="M185" s="61"/>
      <c r="N185" s="50"/>
      <c r="O185" s="50"/>
      <c r="P185" s="50"/>
      <c r="Q185" s="50"/>
      <c r="R185" s="50"/>
      <c r="S185" s="52"/>
      <c r="T185" s="35"/>
    </row>
    <row r="186" spans="1:20" ht="15" customHeight="1" x14ac:dyDescent="0.2">
      <c r="A186" s="48">
        <v>185</v>
      </c>
      <c r="B186" s="49"/>
      <c r="C186" s="59"/>
      <c r="D186" s="59"/>
      <c r="E186" s="50"/>
      <c r="F186" s="95" t="s">
        <v>181</v>
      </c>
      <c r="G186" s="50"/>
      <c r="H186" s="61"/>
      <c r="I186" s="61"/>
      <c r="J186" s="61"/>
      <c r="K186" s="61"/>
      <c r="L186" s="61"/>
      <c r="M186" s="61"/>
      <c r="N186" s="50"/>
      <c r="O186" s="50"/>
      <c r="P186" s="50"/>
      <c r="Q186" s="50"/>
      <c r="R186" s="50"/>
      <c r="S186" s="52"/>
      <c r="T186" s="35"/>
    </row>
    <row r="187" spans="1:20" ht="15" customHeight="1" x14ac:dyDescent="0.2">
      <c r="A187" s="48">
        <v>186</v>
      </c>
      <c r="B187" s="49"/>
      <c r="C187" s="59"/>
      <c r="D187" s="59"/>
      <c r="E187" s="50"/>
      <c r="F187" s="95" t="s">
        <v>181</v>
      </c>
      <c r="G187" s="50"/>
      <c r="H187" s="61"/>
      <c r="I187" s="61"/>
      <c r="J187" s="61"/>
      <c r="K187" s="61"/>
      <c r="L187" s="61"/>
      <c r="M187" s="61"/>
      <c r="N187" s="50"/>
      <c r="O187" s="50"/>
      <c r="P187" s="50"/>
      <c r="Q187" s="50"/>
      <c r="R187" s="50"/>
      <c r="S187" s="52"/>
      <c r="T187" s="35"/>
    </row>
    <row r="188" spans="1:20" ht="15" customHeight="1" x14ac:dyDescent="0.2">
      <c r="A188" s="48">
        <v>187</v>
      </c>
      <c r="B188" s="49"/>
      <c r="C188" s="59"/>
      <c r="D188" s="59"/>
      <c r="E188" s="50"/>
      <c r="F188" s="95" t="s">
        <v>181</v>
      </c>
      <c r="G188" s="50"/>
      <c r="H188" s="61"/>
      <c r="I188" s="61"/>
      <c r="J188" s="61"/>
      <c r="K188" s="61"/>
      <c r="L188" s="61"/>
      <c r="M188" s="61"/>
      <c r="N188" s="50"/>
      <c r="O188" s="50"/>
      <c r="P188" s="50"/>
      <c r="Q188" s="50"/>
      <c r="R188" s="50"/>
      <c r="S188" s="52"/>
      <c r="T188" s="35"/>
    </row>
    <row r="189" spans="1:20" ht="15" customHeight="1" x14ac:dyDescent="0.2">
      <c r="A189" s="48">
        <v>188</v>
      </c>
      <c r="B189" s="49"/>
      <c r="C189" s="59"/>
      <c r="D189" s="59"/>
      <c r="E189" s="50"/>
      <c r="F189" s="95" t="s">
        <v>181</v>
      </c>
      <c r="G189" s="50"/>
      <c r="H189" s="61"/>
      <c r="I189" s="61"/>
      <c r="J189" s="61"/>
      <c r="K189" s="61"/>
      <c r="L189" s="61"/>
      <c r="M189" s="61"/>
      <c r="N189" s="50"/>
      <c r="O189" s="50"/>
      <c r="P189" s="50"/>
      <c r="Q189" s="50"/>
      <c r="R189" s="50"/>
      <c r="S189" s="52"/>
      <c r="T189" s="35"/>
    </row>
    <row r="190" spans="1:20" s="97" customFormat="1" ht="15" customHeight="1" x14ac:dyDescent="0.2">
      <c r="A190" s="48">
        <v>189</v>
      </c>
      <c r="B190" s="49"/>
      <c r="C190" s="59"/>
      <c r="D190" s="59"/>
      <c r="E190" s="62"/>
      <c r="F190" s="96" t="s">
        <v>157</v>
      </c>
      <c r="G190" s="62"/>
      <c r="H190" s="83"/>
      <c r="I190" s="83"/>
      <c r="J190" s="84"/>
      <c r="K190" s="84"/>
      <c r="L190" s="84"/>
      <c r="M190" s="83"/>
      <c r="N190" s="50"/>
      <c r="O190" s="60"/>
      <c r="P190" s="60"/>
      <c r="Q190" s="50"/>
      <c r="R190" s="50"/>
      <c r="S190" s="52"/>
      <c r="T190" s="35"/>
    </row>
    <row r="191" spans="1:20" ht="15" customHeight="1" thickBot="1" x14ac:dyDescent="0.25">
      <c r="A191" s="48">
        <v>190</v>
      </c>
      <c r="B191" s="49"/>
      <c r="C191" s="59"/>
      <c r="D191" s="59"/>
      <c r="E191" s="50"/>
      <c r="F191" s="59" t="s">
        <v>209</v>
      </c>
      <c r="G191" s="50"/>
      <c r="H191" s="61"/>
      <c r="I191" s="61"/>
      <c r="J191" s="61"/>
      <c r="K191" s="61"/>
      <c r="L191" s="61"/>
      <c r="M191" s="61"/>
      <c r="N191" s="50"/>
      <c r="O191" s="50"/>
      <c r="P191" s="50"/>
      <c r="Q191" s="50"/>
      <c r="R191" s="50"/>
      <c r="S191" s="52"/>
      <c r="T191" s="35"/>
    </row>
    <row r="192" spans="1:20" ht="15" customHeight="1" thickBot="1" x14ac:dyDescent="0.25">
      <c r="A192" s="48">
        <v>191</v>
      </c>
      <c r="B192" s="49"/>
      <c r="C192" s="59"/>
      <c r="D192" s="70"/>
      <c r="E192" s="68" t="s">
        <v>208</v>
      </c>
      <c r="F192" s="59"/>
      <c r="G192" s="50"/>
      <c r="H192" s="66">
        <f t="shared" ref="H192:M192" si="33">SUM(H185:H189,H191)</f>
        <v>0</v>
      </c>
      <c r="I192" s="66">
        <f t="shared" si="33"/>
        <v>0</v>
      </c>
      <c r="J192" s="66">
        <f t="shared" si="33"/>
        <v>0</v>
      </c>
      <c r="K192" s="66">
        <f t="shared" si="33"/>
        <v>0</v>
      </c>
      <c r="L192" s="66">
        <f t="shared" si="33"/>
        <v>0</v>
      </c>
      <c r="M192" s="66">
        <f t="shared" si="33"/>
        <v>0</v>
      </c>
      <c r="N192" s="50"/>
      <c r="O192" s="50"/>
      <c r="P192" s="50"/>
      <c r="Q192" s="50"/>
      <c r="R192" s="50"/>
      <c r="S192" s="52"/>
      <c r="T192" s="35"/>
    </row>
    <row r="193" spans="1:20" ht="15" customHeight="1" thickBot="1" x14ac:dyDescent="0.25">
      <c r="A193" s="48">
        <v>192</v>
      </c>
      <c r="B193" s="49"/>
      <c r="C193" s="59"/>
      <c r="D193" s="72"/>
      <c r="E193" s="59"/>
      <c r="F193" s="50"/>
      <c r="G193" s="50"/>
      <c r="H193" s="84"/>
      <c r="I193" s="84"/>
      <c r="J193" s="84"/>
      <c r="K193" s="84"/>
      <c r="L193" s="84"/>
      <c r="M193" s="84"/>
      <c r="N193" s="50"/>
      <c r="O193" s="50"/>
      <c r="P193" s="50"/>
      <c r="Q193" s="50"/>
      <c r="R193" s="50"/>
      <c r="S193" s="52"/>
      <c r="T193" s="35"/>
    </row>
    <row r="194" spans="1:20" ht="15" customHeight="1" thickBot="1" x14ac:dyDescent="0.25">
      <c r="A194" s="48">
        <v>193</v>
      </c>
      <c r="B194" s="49"/>
      <c r="C194" s="59"/>
      <c r="D194" s="70"/>
      <c r="E194" s="68" t="s">
        <v>121</v>
      </c>
      <c r="F194" s="50"/>
      <c r="G194" s="50"/>
      <c r="H194" s="66">
        <f t="shared" ref="H194:M194" si="34">H192+H182</f>
        <v>0</v>
      </c>
      <c r="I194" s="66">
        <f t="shared" si="34"/>
        <v>0</v>
      </c>
      <c r="J194" s="66">
        <f t="shared" si="34"/>
        <v>0</v>
      </c>
      <c r="K194" s="66">
        <f t="shared" si="34"/>
        <v>0</v>
      </c>
      <c r="L194" s="66">
        <f t="shared" si="34"/>
        <v>0</v>
      </c>
      <c r="M194" s="66">
        <f t="shared" si="34"/>
        <v>0</v>
      </c>
      <c r="N194" s="50"/>
      <c r="O194" s="50"/>
      <c r="P194" s="50"/>
      <c r="Q194" s="50"/>
      <c r="R194" s="50"/>
      <c r="S194" s="52"/>
      <c r="T194" s="35" t="s">
        <v>210</v>
      </c>
    </row>
    <row r="195" spans="1:20" x14ac:dyDescent="0.2">
      <c r="A195" s="48">
        <v>194</v>
      </c>
      <c r="B195" s="102"/>
      <c r="C195" s="103"/>
      <c r="D195" s="103"/>
      <c r="E195" s="103"/>
      <c r="F195" s="103"/>
      <c r="G195" s="103"/>
      <c r="H195" s="103"/>
      <c r="I195" s="103"/>
      <c r="J195" s="103"/>
      <c r="K195" s="103"/>
      <c r="L195" s="103"/>
      <c r="M195" s="103"/>
      <c r="N195" s="103"/>
      <c r="O195" s="103"/>
      <c r="P195" s="103"/>
      <c r="Q195" s="103"/>
      <c r="R195" s="103"/>
      <c r="S195" s="104"/>
      <c r="T195" s="35"/>
    </row>
  </sheetData>
  <sheetProtection formatRows="0" insertRows="0"/>
  <mergeCells count="9">
    <mergeCell ref="C78:D78"/>
    <mergeCell ref="C79:D79"/>
    <mergeCell ref="C80:D80"/>
    <mergeCell ref="P2:R2"/>
    <mergeCell ref="P3:R3"/>
    <mergeCell ref="A5:R5"/>
    <mergeCell ref="H72:H73"/>
    <mergeCell ref="C76:D76"/>
    <mergeCell ref="C77:D77"/>
  </mergeCells>
  <dataValidations count="3">
    <dataValidation type="custom" allowBlank="1" showInputMessage="1" showErrorMessage="1" error="Decimal values larger than or equal to 0 and the text &quot;N/A&quot; are accepted" prompt="Please enter a number larger than or equal to 0. _x000a_Enter &quot;N/A&quot; if this does not apply." sqref="T48:T50" xr:uid="{C9BD9DBD-02FE-4D06-BFAE-9B2F6F67C3A8}">
      <formula1>OR(AND(ISNUMBER(T48),T48&gt;=0),AND(ISTEXT(T48),T48="N/A"))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8:R52" xr:uid="{12C2D97E-2078-46D3-9E6E-C945571ECE65}">
      <formula1>OR(AND(ISNUMBER(H48),H48&gt;=0),AND(ISTEXT(H48),H48="N/A"))</formula1>
    </dataValidation>
    <dataValidation allowBlank="1" showInputMessage="1" showErrorMessage="1" prompt="Please enter text" sqref="F115:F119 F185:F189 F130:F134 F145:F149 F159:F163 F175:F179 F76:F80" xr:uid="{6F94859A-8524-47AF-9D8C-8A284251596B}"/>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2" max="18" man="1"/>
    <brk id="96" max="18" man="1"/>
    <brk id="140"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F6C7D-2671-4155-B00B-2AE8267A7A56}">
  <sheetPr>
    <tabColor rgb="FF92D050"/>
  </sheetPr>
  <dimension ref="A1:T56"/>
  <sheetViews>
    <sheetView showGridLines="0" view="pageBreakPreview" topLeftCell="A3" zoomScale="85" zoomScaleNormal="50" zoomScaleSheetLayoutView="85" workbookViewId="0">
      <selection activeCell="E20" sqref="E20"/>
    </sheetView>
  </sheetViews>
  <sheetFormatPr defaultColWidth="9" defaultRowHeight="12.75" x14ac:dyDescent="0.2"/>
  <cols>
    <col min="1" max="1" width="3.85546875" style="36" customWidth="1"/>
    <col min="2" max="2" width="3.28515625" style="36" customWidth="1"/>
    <col min="3" max="3" width="5.7109375" style="36" customWidth="1"/>
    <col min="4" max="4" width="2.140625" style="36" customWidth="1"/>
    <col min="5" max="5" width="49" style="36" customWidth="1"/>
    <col min="6" max="6" width="2.85546875" style="36" customWidth="1"/>
    <col min="7" max="8" width="3" style="36" customWidth="1"/>
    <col min="9" max="19" width="15" style="36" customWidth="1"/>
    <col min="20" max="20" width="2.140625" style="36" customWidth="1"/>
    <col min="21" max="16384" width="9" style="36"/>
  </cols>
  <sheetData>
    <row r="1" spans="1:20" ht="15" customHeight="1" x14ac:dyDescent="0.2">
      <c r="A1" s="32"/>
      <c r="B1" s="33"/>
      <c r="C1" s="33"/>
      <c r="D1" s="33"/>
      <c r="E1" s="33"/>
      <c r="F1" s="33"/>
      <c r="G1" s="33"/>
      <c r="H1" s="33"/>
      <c r="I1" s="33"/>
      <c r="J1" s="33"/>
      <c r="K1" s="33"/>
      <c r="L1" s="33"/>
      <c r="M1" s="33"/>
      <c r="N1" s="33"/>
      <c r="O1" s="33"/>
      <c r="P1" s="33"/>
      <c r="Q1" s="33"/>
      <c r="R1" s="33"/>
      <c r="S1" s="33"/>
      <c r="T1" s="34"/>
    </row>
    <row r="2" spans="1:20" ht="18" customHeight="1" x14ac:dyDescent="0.3">
      <c r="A2" s="37"/>
      <c r="B2" s="38"/>
      <c r="C2" s="38"/>
      <c r="D2" s="38"/>
      <c r="E2" s="38"/>
      <c r="F2" s="38"/>
      <c r="G2" s="38"/>
      <c r="H2" s="38"/>
      <c r="I2" s="38"/>
      <c r="J2" s="38"/>
      <c r="K2" s="38"/>
      <c r="L2" s="38"/>
      <c r="M2" s="38"/>
      <c r="N2" s="38"/>
      <c r="O2" s="39"/>
      <c r="P2" s="40" t="s">
        <v>3</v>
      </c>
      <c r="Q2" s="173" t="str">
        <f>IF(NOT(ISBLANK([2]CoverSheet!$C$8)),[2]CoverSheet!$C$8,"")</f>
        <v/>
      </c>
      <c r="R2" s="173"/>
      <c r="S2" s="173"/>
      <c r="T2" s="41"/>
    </row>
    <row r="3" spans="1:20" ht="18" customHeight="1" x14ac:dyDescent="0.3">
      <c r="A3" s="37"/>
      <c r="B3" s="38"/>
      <c r="C3" s="38"/>
      <c r="D3" s="38"/>
      <c r="E3" s="38"/>
      <c r="F3" s="38"/>
      <c r="G3" s="38"/>
      <c r="H3" s="38"/>
      <c r="I3" s="38"/>
      <c r="J3" s="38"/>
      <c r="K3" s="38"/>
      <c r="L3" s="38"/>
      <c r="M3" s="38"/>
      <c r="N3" s="38"/>
      <c r="O3" s="39"/>
      <c r="P3" s="40" t="s">
        <v>101</v>
      </c>
      <c r="Q3" s="181" t="str">
        <f>IF(ISNUMBER([2]CoverSheet!$C$12),TEXT([2]CoverSheet!$C$12,"_([$-1409]d mmmm yyyy;_(@")&amp;" –"&amp;TEXT(DATE(YEAR([2]CoverSheet!$C$12)+10,MONTH([2]CoverSheet!$C$12),DAY([2]CoverSheet!$C$12)-1),"_([$-1409]d mmmm yyyy;_(@"),"")</f>
        <v/>
      </c>
      <c r="R3" s="181"/>
      <c r="S3" s="181"/>
      <c r="T3" s="41"/>
    </row>
    <row r="4" spans="1:20" ht="21" x14ac:dyDescent="0.35">
      <c r="A4" s="42" t="s">
        <v>211</v>
      </c>
      <c r="B4" s="43"/>
      <c r="C4" s="38"/>
      <c r="D4" s="38"/>
      <c r="E4" s="38"/>
      <c r="F4" s="38"/>
      <c r="G4" s="38"/>
      <c r="H4" s="38"/>
      <c r="I4" s="38"/>
      <c r="J4" s="38"/>
      <c r="K4" s="38"/>
      <c r="L4" s="38"/>
      <c r="M4" s="38"/>
      <c r="N4" s="38"/>
      <c r="O4" s="38"/>
      <c r="P4" s="44"/>
      <c r="Q4" s="38"/>
      <c r="R4" s="38"/>
      <c r="S4" s="38"/>
      <c r="T4" s="41"/>
    </row>
    <row r="5" spans="1:20" ht="54.75" customHeight="1" x14ac:dyDescent="0.2">
      <c r="A5" s="177" t="s">
        <v>212</v>
      </c>
      <c r="B5" s="178"/>
      <c r="C5" s="178"/>
      <c r="D5" s="178"/>
      <c r="E5" s="178"/>
      <c r="F5" s="178"/>
      <c r="G5" s="178"/>
      <c r="H5" s="178"/>
      <c r="I5" s="178"/>
      <c r="J5" s="178"/>
      <c r="K5" s="178"/>
      <c r="L5" s="178"/>
      <c r="M5" s="178"/>
      <c r="N5" s="178"/>
      <c r="O5" s="178"/>
      <c r="P5" s="178"/>
      <c r="Q5" s="178"/>
      <c r="R5" s="178"/>
      <c r="S5" s="178"/>
      <c r="T5" s="45"/>
    </row>
    <row r="6" spans="1:20" ht="15" customHeight="1" x14ac:dyDescent="0.2">
      <c r="A6" s="47" t="s">
        <v>104</v>
      </c>
      <c r="B6" s="44"/>
      <c r="C6" s="44"/>
      <c r="D6" s="38"/>
      <c r="E6" s="38"/>
      <c r="F6" s="38"/>
      <c r="G6" s="38"/>
      <c r="H6" s="38"/>
      <c r="I6" s="38">
        <v>2023</v>
      </c>
      <c r="J6" s="38">
        <v>2024</v>
      </c>
      <c r="K6" s="38">
        <v>2025</v>
      </c>
      <c r="L6" s="38">
        <v>2026</v>
      </c>
      <c r="M6" s="38">
        <v>2027</v>
      </c>
      <c r="N6" s="38">
        <v>2028</v>
      </c>
      <c r="O6" s="38">
        <v>2029</v>
      </c>
      <c r="P6" s="38">
        <v>2030</v>
      </c>
      <c r="Q6" s="38"/>
      <c r="R6" s="38"/>
      <c r="S6" s="38"/>
      <c r="T6" s="41"/>
    </row>
    <row r="7" spans="1:20" ht="15" customHeight="1" x14ac:dyDescent="0.2">
      <c r="A7" s="48">
        <v>7</v>
      </c>
      <c r="B7" s="49"/>
      <c r="C7" s="60"/>
      <c r="D7" s="50"/>
      <c r="E7" s="50"/>
      <c r="F7" s="50"/>
      <c r="G7" s="50"/>
      <c r="H7" s="51"/>
      <c r="I7" s="51" t="s">
        <v>105</v>
      </c>
      <c r="J7" s="51" t="s">
        <v>106</v>
      </c>
      <c r="K7" s="51" t="s">
        <v>107</v>
      </c>
      <c r="L7" s="51" t="s">
        <v>108</v>
      </c>
      <c r="M7" s="51" t="s">
        <v>109</v>
      </c>
      <c r="N7" s="51" t="s">
        <v>110</v>
      </c>
      <c r="O7" s="51" t="s">
        <v>111</v>
      </c>
      <c r="P7" s="51" t="s">
        <v>112</v>
      </c>
      <c r="Q7" s="51" t="s">
        <v>113</v>
      </c>
      <c r="R7" s="51" t="s">
        <v>114</v>
      </c>
      <c r="S7" s="51" t="s">
        <v>115</v>
      </c>
      <c r="T7" s="52"/>
    </row>
    <row r="8" spans="1:20" ht="15" customHeight="1" x14ac:dyDescent="0.2">
      <c r="A8" s="48">
        <v>8</v>
      </c>
      <c r="B8" s="49"/>
      <c r="C8" s="53"/>
      <c r="D8" s="50"/>
      <c r="E8" s="50"/>
      <c r="F8" s="50"/>
      <c r="G8" s="50"/>
      <c r="H8" s="105" t="str">
        <f>IF(ISNUMBER(#REF!),"for year ended","")</f>
        <v/>
      </c>
      <c r="I8" s="55" t="str">
        <f>IF(ISNUMBER(#REF!),DATE(YEAR(#REF!),MONTH(#REF!),DAY(#REF!))-1,"")</f>
        <v/>
      </c>
      <c r="J8" s="55" t="str">
        <f>IF(ISNUMBER(#REF!),DATE(YEAR(#REF!)+1,MONTH(#REF!),DAY(#REF!))-1,"")</f>
        <v/>
      </c>
      <c r="K8" s="55" t="str">
        <f>IF(ISNUMBER(#REF!),DATE(YEAR(#REF!)+2,MONTH(#REF!),DAY(#REF!))-1,"")</f>
        <v/>
      </c>
      <c r="L8" s="55" t="str">
        <f>IF(ISNUMBER(#REF!),DATE(YEAR(#REF!)+3,MONTH(#REF!),DAY(#REF!))-1,"")</f>
        <v/>
      </c>
      <c r="M8" s="55" t="str">
        <f>IF(ISNUMBER(#REF!),DATE(YEAR(#REF!)+4,MONTH(#REF!),DAY(#REF!))-1,"")</f>
        <v/>
      </c>
      <c r="N8" s="55" t="str">
        <f>IF(ISNUMBER(#REF!),DATE(YEAR(#REF!)+5,MONTH(#REF!),DAY(#REF!))-1,"")</f>
        <v/>
      </c>
      <c r="O8" s="55" t="str">
        <f>IF(ISNUMBER(#REF!),DATE(YEAR(#REF!)+6,MONTH(#REF!),DAY(#REF!))-1,"")</f>
        <v/>
      </c>
      <c r="P8" s="55" t="str">
        <f>IF(ISNUMBER(#REF!),DATE(YEAR(#REF!)+7,MONTH(#REF!),DAY(#REF!))-1,"")</f>
        <v/>
      </c>
      <c r="Q8" s="55" t="str">
        <f>IF(ISNUMBER(#REF!),DATE(YEAR(#REF!)+8,MONTH(#REF!),DAY(#REF!))-1,"")</f>
        <v/>
      </c>
      <c r="R8" s="55" t="str">
        <f>IF(ISNUMBER(#REF!),DATE(YEAR(#REF!)+9,MONTH(#REF!),DAY(#REF!))-1,"")</f>
        <v/>
      </c>
      <c r="S8" s="55" t="str">
        <f>IF(ISNUMBER(#REF!),DATE(YEAR(#REF!)+10,MONTH(#REF!),DAY(#REF!))-1,"")</f>
        <v/>
      </c>
      <c r="T8" s="52"/>
    </row>
    <row r="9" spans="1:20" ht="30" customHeight="1" x14ac:dyDescent="0.25">
      <c r="A9" s="48">
        <v>9</v>
      </c>
      <c r="B9" s="49"/>
      <c r="C9" s="106" t="s">
        <v>213</v>
      </c>
      <c r="D9" s="53"/>
      <c r="E9" s="50"/>
      <c r="F9" s="50"/>
      <c r="G9" s="50"/>
      <c r="H9" s="107"/>
      <c r="I9" s="108" t="s">
        <v>117</v>
      </c>
      <c r="J9" s="55"/>
      <c r="K9" s="55"/>
      <c r="L9" s="55"/>
      <c r="M9" s="55"/>
      <c r="N9" s="55"/>
      <c r="O9" s="55"/>
      <c r="P9" s="55"/>
      <c r="Q9" s="55"/>
      <c r="R9" s="55"/>
      <c r="S9" s="107"/>
      <c r="T9" s="52"/>
    </row>
    <row r="10" spans="1:20" ht="15" customHeight="1" x14ac:dyDescent="0.2">
      <c r="A10" s="48">
        <v>10</v>
      </c>
      <c r="B10" s="49"/>
      <c r="C10" s="72"/>
      <c r="D10" s="72"/>
      <c r="E10" s="59" t="s">
        <v>39</v>
      </c>
      <c r="F10" s="59"/>
      <c r="G10" s="59"/>
      <c r="H10" s="50"/>
      <c r="I10" s="61"/>
      <c r="J10" s="61"/>
      <c r="K10" s="61"/>
      <c r="L10" s="61"/>
      <c r="M10" s="61"/>
      <c r="N10" s="61"/>
      <c r="O10" s="61"/>
      <c r="P10" s="61"/>
      <c r="Q10" s="61"/>
      <c r="R10" s="61"/>
      <c r="S10" s="61"/>
      <c r="T10" s="52"/>
    </row>
    <row r="11" spans="1:20" ht="15" customHeight="1" x14ac:dyDescent="0.2">
      <c r="A11" s="48">
        <v>11</v>
      </c>
      <c r="B11" s="49"/>
      <c r="C11" s="72"/>
      <c r="D11" s="72"/>
      <c r="E11" s="59" t="s">
        <v>40</v>
      </c>
      <c r="F11" s="59"/>
      <c r="G11" s="59"/>
      <c r="H11" s="50"/>
      <c r="I11" s="61"/>
      <c r="J11" s="61"/>
      <c r="K11" s="61"/>
      <c r="L11" s="61"/>
      <c r="M11" s="61"/>
      <c r="N11" s="61"/>
      <c r="O11" s="61"/>
      <c r="P11" s="61"/>
      <c r="Q11" s="61"/>
      <c r="R11" s="61"/>
      <c r="S11" s="61"/>
      <c r="T11" s="52"/>
    </row>
    <row r="12" spans="1:20" ht="15" customHeight="1" x14ac:dyDescent="0.2">
      <c r="A12" s="48">
        <v>12</v>
      </c>
      <c r="B12" s="49"/>
      <c r="C12" s="72"/>
      <c r="D12" s="72"/>
      <c r="E12" s="59" t="s">
        <v>41</v>
      </c>
      <c r="F12" s="59"/>
      <c r="G12" s="59"/>
      <c r="H12" s="50"/>
      <c r="I12" s="61"/>
      <c r="J12" s="61"/>
      <c r="K12" s="61"/>
      <c r="L12" s="61"/>
      <c r="M12" s="61"/>
      <c r="N12" s="61"/>
      <c r="O12" s="61"/>
      <c r="P12" s="61"/>
      <c r="Q12" s="61"/>
      <c r="R12" s="61"/>
      <c r="S12" s="61"/>
      <c r="T12" s="52"/>
    </row>
    <row r="13" spans="1:20" ht="15" customHeight="1" thickBot="1" x14ac:dyDescent="0.25">
      <c r="A13" s="48">
        <v>13</v>
      </c>
      <c r="B13" s="49"/>
      <c r="C13" s="72"/>
      <c r="D13" s="72"/>
      <c r="E13" s="59" t="s">
        <v>29</v>
      </c>
      <c r="F13" s="59"/>
      <c r="G13" s="59"/>
      <c r="H13" s="50"/>
      <c r="I13" s="61"/>
      <c r="J13" s="61"/>
      <c r="K13" s="61"/>
      <c r="L13" s="61"/>
      <c r="M13" s="61"/>
      <c r="N13" s="61"/>
      <c r="O13" s="61"/>
      <c r="P13" s="61"/>
      <c r="Q13" s="61"/>
      <c r="R13" s="61"/>
      <c r="S13" s="61"/>
      <c r="T13" s="52"/>
    </row>
    <row r="14" spans="1:20" ht="15" customHeight="1" thickBot="1" x14ac:dyDescent="0.25">
      <c r="A14" s="48">
        <v>14</v>
      </c>
      <c r="B14" s="49"/>
      <c r="C14" s="72"/>
      <c r="D14" s="65" t="s">
        <v>214</v>
      </c>
      <c r="E14" s="65"/>
      <c r="F14" s="59"/>
      <c r="G14" s="59"/>
      <c r="H14" s="50"/>
      <c r="I14" s="66">
        <f>SUM(I10:I13)</f>
        <v>0</v>
      </c>
      <c r="J14" s="66">
        <f t="shared" ref="J14:S14" si="0">SUM(J10:J13)</f>
        <v>0</v>
      </c>
      <c r="K14" s="66">
        <f t="shared" si="0"/>
        <v>0</v>
      </c>
      <c r="L14" s="66">
        <f t="shared" si="0"/>
        <v>0</v>
      </c>
      <c r="M14" s="66">
        <f t="shared" si="0"/>
        <v>0</v>
      </c>
      <c r="N14" s="66">
        <f t="shared" si="0"/>
        <v>0</v>
      </c>
      <c r="O14" s="66">
        <f t="shared" si="0"/>
        <v>0</v>
      </c>
      <c r="P14" s="66">
        <f t="shared" si="0"/>
        <v>0</v>
      </c>
      <c r="Q14" s="66">
        <f t="shared" si="0"/>
        <v>0</v>
      </c>
      <c r="R14" s="66">
        <f t="shared" si="0"/>
        <v>0</v>
      </c>
      <c r="S14" s="66">
        <f t="shared" si="0"/>
        <v>0</v>
      </c>
      <c r="T14" s="52"/>
    </row>
    <row r="15" spans="1:20" ht="15" customHeight="1" x14ac:dyDescent="0.2">
      <c r="A15" s="48">
        <v>15</v>
      </c>
      <c r="B15" s="49"/>
      <c r="C15" s="72"/>
      <c r="D15" s="72"/>
      <c r="E15" s="59" t="s">
        <v>42</v>
      </c>
      <c r="F15" s="59"/>
      <c r="G15" s="59"/>
      <c r="H15" s="50"/>
      <c r="I15" s="61"/>
      <c r="J15" s="61"/>
      <c r="K15" s="61"/>
      <c r="L15" s="61"/>
      <c r="M15" s="61"/>
      <c r="N15" s="61"/>
      <c r="O15" s="61"/>
      <c r="P15" s="61"/>
      <c r="Q15" s="61"/>
      <c r="R15" s="61"/>
      <c r="S15" s="61"/>
      <c r="T15" s="52"/>
    </row>
    <row r="16" spans="1:20" ht="15" customHeight="1" thickBot="1" x14ac:dyDescent="0.25">
      <c r="A16" s="48">
        <v>16</v>
      </c>
      <c r="B16" s="49"/>
      <c r="C16" s="72"/>
      <c r="D16" s="72"/>
      <c r="E16" s="59" t="s">
        <v>43</v>
      </c>
      <c r="F16" s="59"/>
      <c r="G16" s="59"/>
      <c r="H16" s="50"/>
      <c r="I16" s="61"/>
      <c r="J16" s="61"/>
      <c r="K16" s="61"/>
      <c r="L16" s="61"/>
      <c r="M16" s="61"/>
      <c r="N16" s="61"/>
      <c r="O16" s="61"/>
      <c r="P16" s="61"/>
      <c r="Q16" s="61"/>
      <c r="R16" s="61"/>
      <c r="S16" s="61"/>
      <c r="T16" s="52"/>
    </row>
    <row r="17" spans="1:20" ht="15" customHeight="1" thickBot="1" x14ac:dyDescent="0.25">
      <c r="A17" s="48">
        <v>17</v>
      </c>
      <c r="B17" s="49"/>
      <c r="C17" s="72"/>
      <c r="D17" s="65" t="s">
        <v>215</v>
      </c>
      <c r="E17" s="65"/>
      <c r="F17" s="59"/>
      <c r="G17" s="59"/>
      <c r="H17" s="50"/>
      <c r="I17" s="66">
        <f>SUM(I15:I16)</f>
        <v>0</v>
      </c>
      <c r="J17" s="66">
        <f t="shared" ref="J17:S17" si="1">SUM(J15:J16)</f>
        <v>0</v>
      </c>
      <c r="K17" s="66">
        <f t="shared" si="1"/>
        <v>0</v>
      </c>
      <c r="L17" s="66">
        <f t="shared" si="1"/>
        <v>0</v>
      </c>
      <c r="M17" s="66">
        <f t="shared" si="1"/>
        <v>0</v>
      </c>
      <c r="N17" s="66">
        <f t="shared" si="1"/>
        <v>0</v>
      </c>
      <c r="O17" s="66">
        <f t="shared" si="1"/>
        <v>0</v>
      </c>
      <c r="P17" s="66">
        <f t="shared" si="1"/>
        <v>0</v>
      </c>
      <c r="Q17" s="66">
        <f t="shared" si="1"/>
        <v>0</v>
      </c>
      <c r="R17" s="66">
        <f t="shared" si="1"/>
        <v>0</v>
      </c>
      <c r="S17" s="66">
        <f t="shared" si="1"/>
        <v>0</v>
      </c>
      <c r="T17" s="52"/>
    </row>
    <row r="18" spans="1:20" ht="15" customHeight="1" thickBot="1" x14ac:dyDescent="0.25">
      <c r="A18" s="48">
        <v>18</v>
      </c>
      <c r="B18" s="49"/>
      <c r="C18" s="72"/>
      <c r="D18" s="68" t="s">
        <v>216</v>
      </c>
      <c r="E18" s="68"/>
      <c r="F18" s="59"/>
      <c r="G18" s="59"/>
      <c r="H18" s="50"/>
      <c r="I18" s="66">
        <f>I14+I17</f>
        <v>0</v>
      </c>
      <c r="J18" s="66">
        <f t="shared" ref="J18:S18" si="2">J14+J17</f>
        <v>0</v>
      </c>
      <c r="K18" s="66">
        <f t="shared" si="2"/>
        <v>0</v>
      </c>
      <c r="L18" s="66">
        <f t="shared" si="2"/>
        <v>0</v>
      </c>
      <c r="M18" s="66">
        <f t="shared" si="2"/>
        <v>0</v>
      </c>
      <c r="N18" s="66">
        <f t="shared" si="2"/>
        <v>0</v>
      </c>
      <c r="O18" s="66">
        <f t="shared" si="2"/>
        <v>0</v>
      </c>
      <c r="P18" s="66">
        <f t="shared" si="2"/>
        <v>0</v>
      </c>
      <c r="Q18" s="66">
        <f t="shared" si="2"/>
        <v>0</v>
      </c>
      <c r="R18" s="66">
        <f t="shared" si="2"/>
        <v>0</v>
      </c>
      <c r="S18" s="66">
        <f t="shared" si="2"/>
        <v>0</v>
      </c>
      <c r="T18" s="52"/>
    </row>
    <row r="19" spans="1:20" ht="43.5" customHeight="1" x14ac:dyDescent="0.2">
      <c r="A19" s="48">
        <v>19</v>
      </c>
      <c r="B19" s="49"/>
      <c r="C19" s="60"/>
      <c r="D19" s="50"/>
      <c r="E19" s="50"/>
      <c r="F19" s="50"/>
      <c r="G19" s="50"/>
      <c r="H19" s="51"/>
      <c r="I19" s="51" t="s">
        <v>105</v>
      </c>
      <c r="J19" s="51" t="s">
        <v>106</v>
      </c>
      <c r="K19" s="51" t="s">
        <v>107</v>
      </c>
      <c r="L19" s="51" t="s">
        <v>108</v>
      </c>
      <c r="M19" s="51" t="s">
        <v>109</v>
      </c>
      <c r="N19" s="51" t="s">
        <v>110</v>
      </c>
      <c r="O19" s="51" t="s">
        <v>111</v>
      </c>
      <c r="P19" s="51" t="s">
        <v>112</v>
      </c>
      <c r="Q19" s="51" t="s">
        <v>113</v>
      </c>
      <c r="R19" s="51" t="s">
        <v>114</v>
      </c>
      <c r="S19" s="51" t="s">
        <v>115</v>
      </c>
      <c r="T19" s="52"/>
    </row>
    <row r="20" spans="1:20" ht="15" customHeight="1" x14ac:dyDescent="0.2">
      <c r="A20" s="48">
        <v>20</v>
      </c>
      <c r="B20" s="49"/>
      <c r="C20" s="53"/>
      <c r="D20" s="50"/>
      <c r="E20" s="50"/>
      <c r="F20" s="50"/>
      <c r="G20" s="50"/>
      <c r="H20" s="54" t="str">
        <f>IF(ISNUMBER(#REF!),"for year ended","")</f>
        <v/>
      </c>
      <c r="I20" s="55" t="str">
        <f>IF(ISNUMBER(#REF!),DATE(YEAR(#REF!),MONTH(#REF!),DAY(#REF!))-1,"")</f>
        <v/>
      </c>
      <c r="J20" s="55" t="str">
        <f>IF(ISNUMBER(#REF!),DATE(YEAR(#REF!)+1,MONTH(#REF!),DAY(#REF!))-1,"")</f>
        <v/>
      </c>
      <c r="K20" s="55" t="str">
        <f>IF(ISNUMBER(#REF!),DATE(YEAR(#REF!)+2,MONTH(#REF!),DAY(#REF!))-1,"")</f>
        <v/>
      </c>
      <c r="L20" s="55" t="str">
        <f>IF(ISNUMBER(#REF!),DATE(YEAR(#REF!)+3,MONTH(#REF!),DAY(#REF!))-1,"")</f>
        <v/>
      </c>
      <c r="M20" s="55" t="str">
        <f>IF(ISNUMBER(#REF!),DATE(YEAR(#REF!)+4,MONTH(#REF!),DAY(#REF!))-1,"")</f>
        <v/>
      </c>
      <c r="N20" s="55" t="str">
        <f>IF(ISNUMBER(#REF!),DATE(YEAR(#REF!)+5,MONTH(#REF!),DAY(#REF!))-1,"")</f>
        <v/>
      </c>
      <c r="O20" s="55" t="str">
        <f>IF(ISNUMBER(#REF!),DATE(YEAR(#REF!)+6,MONTH(#REF!),DAY(#REF!))-1,"")</f>
        <v/>
      </c>
      <c r="P20" s="55" t="str">
        <f>IF(ISNUMBER(#REF!),DATE(YEAR(#REF!)+7,MONTH(#REF!),DAY(#REF!))-1,"")</f>
        <v/>
      </c>
      <c r="Q20" s="55" t="str">
        <f>IF(ISNUMBER(#REF!),DATE(YEAR(#REF!)+8,MONTH(#REF!),DAY(#REF!))-1,"")</f>
        <v/>
      </c>
      <c r="R20" s="55" t="str">
        <f>IF(ISNUMBER(#REF!),DATE(YEAR(#REF!)+9,MONTH(#REF!),DAY(#REF!))-1,"")</f>
        <v/>
      </c>
      <c r="S20" s="55" t="str">
        <f>IF(ISNUMBER(#REF!),DATE(YEAR(#REF!)+10,MONTH(#REF!),DAY(#REF!))-1,"")</f>
        <v/>
      </c>
      <c r="T20" s="52"/>
    </row>
    <row r="21" spans="1:20" ht="30" customHeight="1" x14ac:dyDescent="0.2">
      <c r="A21" s="48">
        <v>21</v>
      </c>
      <c r="B21" s="49"/>
      <c r="C21" s="72"/>
      <c r="D21" s="72"/>
      <c r="E21" s="68"/>
      <c r="F21" s="50"/>
      <c r="G21" s="50"/>
      <c r="H21" s="50"/>
      <c r="I21" s="108" t="s">
        <v>130</v>
      </c>
      <c r="J21" s="50"/>
      <c r="K21" s="50"/>
      <c r="L21" s="50"/>
      <c r="M21" s="50"/>
      <c r="N21" s="50"/>
      <c r="O21" s="50"/>
      <c r="P21" s="50"/>
      <c r="Q21" s="50"/>
      <c r="R21" s="107"/>
      <c r="S21" s="107"/>
      <c r="T21" s="52"/>
    </row>
    <row r="22" spans="1:20" ht="15" customHeight="1" x14ac:dyDescent="0.2">
      <c r="A22" s="48">
        <v>22</v>
      </c>
      <c r="B22" s="49"/>
      <c r="C22" s="72"/>
      <c r="D22" s="72"/>
      <c r="E22" s="60" t="s">
        <v>39</v>
      </c>
      <c r="F22" s="62"/>
      <c r="G22" s="62"/>
      <c r="H22" s="50"/>
      <c r="I22" s="61"/>
      <c r="J22" s="61"/>
      <c r="K22" s="61"/>
      <c r="L22" s="61"/>
      <c r="M22" s="61"/>
      <c r="N22" s="61"/>
      <c r="O22" s="61"/>
      <c r="P22" s="61"/>
      <c r="Q22" s="61"/>
      <c r="R22" s="61"/>
      <c r="S22" s="61"/>
      <c r="T22" s="52"/>
    </row>
    <row r="23" spans="1:20" ht="15" customHeight="1" x14ac:dyDescent="0.2">
      <c r="A23" s="48">
        <v>23</v>
      </c>
      <c r="B23" s="49"/>
      <c r="C23" s="72"/>
      <c r="D23" s="72"/>
      <c r="E23" s="60" t="s">
        <v>40</v>
      </c>
      <c r="F23" s="62"/>
      <c r="G23" s="62"/>
      <c r="H23" s="50"/>
      <c r="I23" s="61"/>
      <c r="J23" s="61"/>
      <c r="K23" s="61"/>
      <c r="L23" s="61"/>
      <c r="M23" s="61"/>
      <c r="N23" s="61"/>
      <c r="O23" s="61"/>
      <c r="P23" s="61"/>
      <c r="Q23" s="61"/>
      <c r="R23" s="61"/>
      <c r="S23" s="61"/>
      <c r="T23" s="52"/>
    </row>
    <row r="24" spans="1:20" ht="15" customHeight="1" x14ac:dyDescent="0.2">
      <c r="A24" s="48">
        <v>24</v>
      </c>
      <c r="B24" s="49"/>
      <c r="C24" s="72"/>
      <c r="D24" s="72"/>
      <c r="E24" s="60" t="s">
        <v>41</v>
      </c>
      <c r="F24" s="62"/>
      <c r="G24" s="62"/>
      <c r="H24" s="50"/>
      <c r="I24" s="61"/>
      <c r="J24" s="61"/>
      <c r="K24" s="61"/>
      <c r="L24" s="61"/>
      <c r="M24" s="61"/>
      <c r="N24" s="61"/>
      <c r="O24" s="61"/>
      <c r="P24" s="61"/>
      <c r="Q24" s="61"/>
      <c r="R24" s="61"/>
      <c r="S24" s="61"/>
      <c r="T24" s="52"/>
    </row>
    <row r="25" spans="1:20" ht="15" customHeight="1" thickBot="1" x14ac:dyDescent="0.25">
      <c r="A25" s="48">
        <v>25</v>
      </c>
      <c r="B25" s="49"/>
      <c r="C25" s="72"/>
      <c r="D25" s="72"/>
      <c r="E25" s="60" t="s">
        <v>29</v>
      </c>
      <c r="F25" s="62"/>
      <c r="G25" s="62"/>
      <c r="H25" s="50"/>
      <c r="I25" s="61"/>
      <c r="J25" s="61"/>
      <c r="K25" s="61"/>
      <c r="L25" s="61"/>
      <c r="M25" s="61"/>
      <c r="N25" s="61"/>
      <c r="O25" s="61"/>
      <c r="P25" s="61"/>
      <c r="Q25" s="61"/>
      <c r="R25" s="61"/>
      <c r="S25" s="61"/>
      <c r="T25" s="52"/>
    </row>
    <row r="26" spans="1:20" ht="15" customHeight="1" thickBot="1" x14ac:dyDescent="0.25">
      <c r="A26" s="48">
        <v>26</v>
      </c>
      <c r="B26" s="49"/>
      <c r="C26" s="72"/>
      <c r="D26" s="65" t="s">
        <v>214</v>
      </c>
      <c r="E26" s="65"/>
      <c r="F26" s="59"/>
      <c r="G26" s="59"/>
      <c r="H26" s="50"/>
      <c r="I26" s="66">
        <f t="shared" ref="I26:S26" si="3">SUM(I22:I25)</f>
        <v>0</v>
      </c>
      <c r="J26" s="66">
        <f t="shared" si="3"/>
        <v>0</v>
      </c>
      <c r="K26" s="66">
        <f t="shared" si="3"/>
        <v>0</v>
      </c>
      <c r="L26" s="66">
        <f t="shared" si="3"/>
        <v>0</v>
      </c>
      <c r="M26" s="66">
        <f t="shared" si="3"/>
        <v>0</v>
      </c>
      <c r="N26" s="66">
        <f t="shared" si="3"/>
        <v>0</v>
      </c>
      <c r="O26" s="66">
        <f t="shared" si="3"/>
        <v>0</v>
      </c>
      <c r="P26" s="66">
        <f t="shared" si="3"/>
        <v>0</v>
      </c>
      <c r="Q26" s="66">
        <f t="shared" si="3"/>
        <v>0</v>
      </c>
      <c r="R26" s="66">
        <f t="shared" si="3"/>
        <v>0</v>
      </c>
      <c r="S26" s="66">
        <f t="shared" si="3"/>
        <v>0</v>
      </c>
      <c r="T26" s="52"/>
    </row>
    <row r="27" spans="1:20" ht="15" customHeight="1" x14ac:dyDescent="0.2">
      <c r="A27" s="48">
        <v>27</v>
      </c>
      <c r="B27" s="49"/>
      <c r="C27" s="72"/>
      <c r="D27" s="72"/>
      <c r="E27" s="60" t="s">
        <v>42</v>
      </c>
      <c r="F27" s="62"/>
      <c r="G27" s="62"/>
      <c r="H27" s="50"/>
      <c r="I27" s="61"/>
      <c r="J27" s="61"/>
      <c r="K27" s="61"/>
      <c r="L27" s="61"/>
      <c r="M27" s="61"/>
      <c r="N27" s="61"/>
      <c r="O27" s="61"/>
      <c r="P27" s="61"/>
      <c r="Q27" s="61"/>
      <c r="R27" s="61"/>
      <c r="S27" s="61"/>
      <c r="T27" s="52"/>
    </row>
    <row r="28" spans="1:20" ht="15" customHeight="1" thickBot="1" x14ac:dyDescent="0.25">
      <c r="A28" s="48">
        <v>28</v>
      </c>
      <c r="B28" s="49"/>
      <c r="C28" s="72"/>
      <c r="D28" s="72"/>
      <c r="E28" s="60" t="s">
        <v>43</v>
      </c>
      <c r="F28" s="62"/>
      <c r="G28" s="62"/>
      <c r="H28" s="50"/>
      <c r="I28" s="61"/>
      <c r="J28" s="61"/>
      <c r="K28" s="61"/>
      <c r="L28" s="61"/>
      <c r="M28" s="61"/>
      <c r="N28" s="61"/>
      <c r="O28" s="61"/>
      <c r="P28" s="61"/>
      <c r="Q28" s="61"/>
      <c r="R28" s="61"/>
      <c r="S28" s="61"/>
      <c r="T28" s="52"/>
    </row>
    <row r="29" spans="1:20" ht="15" customHeight="1" thickBot="1" x14ac:dyDescent="0.25">
      <c r="A29" s="48">
        <v>29</v>
      </c>
      <c r="B29" s="49"/>
      <c r="C29" s="72"/>
      <c r="D29" s="65" t="s">
        <v>215</v>
      </c>
      <c r="E29" s="65"/>
      <c r="F29" s="59"/>
      <c r="G29" s="59"/>
      <c r="H29" s="50"/>
      <c r="I29" s="66">
        <f t="shared" ref="I29:S29" si="4">SUM(I27:I28)</f>
        <v>0</v>
      </c>
      <c r="J29" s="66">
        <f t="shared" si="4"/>
        <v>0</v>
      </c>
      <c r="K29" s="66">
        <f t="shared" si="4"/>
        <v>0</v>
      </c>
      <c r="L29" s="66">
        <f t="shared" si="4"/>
        <v>0</v>
      </c>
      <c r="M29" s="66">
        <f t="shared" si="4"/>
        <v>0</v>
      </c>
      <c r="N29" s="66">
        <f t="shared" si="4"/>
        <v>0</v>
      </c>
      <c r="O29" s="66">
        <f t="shared" si="4"/>
        <v>0</v>
      </c>
      <c r="P29" s="66">
        <f t="shared" si="4"/>
        <v>0</v>
      </c>
      <c r="Q29" s="66">
        <f t="shared" si="4"/>
        <v>0</v>
      </c>
      <c r="R29" s="66">
        <f t="shared" si="4"/>
        <v>0</v>
      </c>
      <c r="S29" s="66">
        <f t="shared" si="4"/>
        <v>0</v>
      </c>
      <c r="T29" s="52"/>
    </row>
    <row r="30" spans="1:20" ht="15" customHeight="1" thickBot="1" x14ac:dyDescent="0.25">
      <c r="A30" s="48">
        <v>30</v>
      </c>
      <c r="B30" s="49"/>
      <c r="C30" s="72"/>
      <c r="D30" s="68" t="s">
        <v>216</v>
      </c>
      <c r="E30" s="68"/>
      <c r="F30" s="62"/>
      <c r="G30" s="62"/>
      <c r="H30" s="50"/>
      <c r="I30" s="66">
        <f>I26+I29</f>
        <v>0</v>
      </c>
      <c r="J30" s="66">
        <f t="shared" ref="J30:S30" si="5">J26+J29</f>
        <v>0</v>
      </c>
      <c r="K30" s="66">
        <f t="shared" si="5"/>
        <v>0</v>
      </c>
      <c r="L30" s="66">
        <f t="shared" si="5"/>
        <v>0</v>
      </c>
      <c r="M30" s="66">
        <f t="shared" si="5"/>
        <v>0</v>
      </c>
      <c r="N30" s="66">
        <f t="shared" si="5"/>
        <v>0</v>
      </c>
      <c r="O30" s="66">
        <f t="shared" si="5"/>
        <v>0</v>
      </c>
      <c r="P30" s="66">
        <f t="shared" si="5"/>
        <v>0</v>
      </c>
      <c r="Q30" s="66">
        <f t="shared" si="5"/>
        <v>0</v>
      </c>
      <c r="R30" s="66">
        <f t="shared" si="5"/>
        <v>0</v>
      </c>
      <c r="S30" s="66">
        <f t="shared" si="5"/>
        <v>0</v>
      </c>
      <c r="T30" s="52"/>
    </row>
    <row r="31" spans="1:20" ht="30" customHeight="1" x14ac:dyDescent="0.25">
      <c r="A31" s="48">
        <v>31</v>
      </c>
      <c r="B31" s="49"/>
      <c r="C31" s="76" t="s">
        <v>217</v>
      </c>
      <c r="D31" s="72"/>
      <c r="E31" s="72"/>
      <c r="F31" s="62"/>
      <c r="G31" s="62"/>
      <c r="H31" s="62"/>
      <c r="I31" s="60"/>
      <c r="J31" s="60"/>
      <c r="K31" s="50"/>
      <c r="L31" s="50"/>
      <c r="M31" s="50"/>
      <c r="N31" s="60"/>
      <c r="O31" s="50"/>
      <c r="P31" s="60"/>
      <c r="Q31" s="60"/>
      <c r="R31" s="50"/>
      <c r="S31" s="50"/>
      <c r="T31" s="52"/>
    </row>
    <row r="32" spans="1:20" x14ac:dyDescent="0.2">
      <c r="A32" s="48"/>
      <c r="B32" s="49"/>
      <c r="C32" s="77" t="s">
        <v>144</v>
      </c>
      <c r="D32" s="72"/>
      <c r="E32" s="72"/>
      <c r="F32" s="62"/>
      <c r="G32" s="62"/>
      <c r="H32" s="62"/>
      <c r="I32" s="60"/>
      <c r="J32" s="60"/>
      <c r="K32" s="50"/>
      <c r="L32" s="50"/>
      <c r="M32" s="50"/>
      <c r="N32" s="60"/>
      <c r="O32" s="50"/>
      <c r="P32" s="60"/>
      <c r="Q32" s="60"/>
      <c r="R32" s="50"/>
      <c r="S32" s="50"/>
      <c r="T32" s="52"/>
    </row>
    <row r="33" spans="1:20" ht="15" customHeight="1" x14ac:dyDescent="0.2">
      <c r="A33" s="48">
        <v>32</v>
      </c>
      <c r="B33" s="49"/>
      <c r="C33" s="182"/>
      <c r="D33" s="182"/>
      <c r="E33" s="183" t="s">
        <v>145</v>
      </c>
      <c r="F33" s="109"/>
      <c r="G33" s="110"/>
      <c r="H33" s="62"/>
      <c r="I33" s="60"/>
      <c r="J33" s="60"/>
      <c r="K33" s="50"/>
      <c r="L33" s="50"/>
      <c r="M33" s="50"/>
      <c r="N33" s="60"/>
      <c r="O33" s="50"/>
      <c r="P33" s="60"/>
      <c r="Q33" s="60"/>
      <c r="R33" s="50"/>
      <c r="S33" s="50"/>
      <c r="T33" s="52"/>
    </row>
    <row r="34" spans="1:20" ht="15" customHeight="1" x14ac:dyDescent="0.2">
      <c r="A34" s="48">
        <v>33</v>
      </c>
      <c r="B34" s="49"/>
      <c r="C34" s="182"/>
      <c r="D34" s="182"/>
      <c r="E34" s="183"/>
      <c r="F34" s="109"/>
      <c r="G34" s="110"/>
      <c r="H34" s="50"/>
      <c r="I34" s="61"/>
      <c r="J34" s="61"/>
      <c r="K34" s="61"/>
      <c r="L34" s="61"/>
      <c r="M34" s="61"/>
      <c r="N34" s="61"/>
      <c r="O34" s="61"/>
      <c r="P34" s="61"/>
      <c r="Q34" s="61"/>
      <c r="R34" s="61"/>
      <c r="S34" s="61"/>
      <c r="T34" s="52"/>
    </row>
    <row r="35" spans="1:20" ht="15" customHeight="1" x14ac:dyDescent="0.2">
      <c r="A35" s="48">
        <v>34</v>
      </c>
      <c r="B35" s="49"/>
      <c r="C35" s="72"/>
      <c r="D35" s="72"/>
      <c r="E35" s="111" t="s">
        <v>218</v>
      </c>
      <c r="F35" s="62"/>
      <c r="G35" s="62"/>
      <c r="H35" s="50"/>
      <c r="I35" s="61"/>
      <c r="J35" s="61"/>
      <c r="K35" s="61"/>
      <c r="L35" s="61"/>
      <c r="M35" s="61"/>
      <c r="N35" s="61"/>
      <c r="O35" s="61"/>
      <c r="P35" s="61"/>
      <c r="Q35" s="61"/>
      <c r="R35" s="61"/>
      <c r="S35" s="61"/>
      <c r="T35" s="52"/>
    </row>
    <row r="36" spans="1:20" ht="15" customHeight="1" x14ac:dyDescent="0.2">
      <c r="A36" s="48">
        <v>35</v>
      </c>
      <c r="B36" s="49"/>
      <c r="C36" s="72"/>
      <c r="D36" s="72"/>
      <c r="E36" s="60" t="s">
        <v>219</v>
      </c>
      <c r="F36" s="60"/>
      <c r="G36" s="62"/>
      <c r="H36" s="50"/>
      <c r="I36" s="61"/>
      <c r="J36" s="61"/>
      <c r="K36" s="61"/>
      <c r="L36" s="61"/>
      <c r="M36" s="61"/>
      <c r="N36" s="61"/>
      <c r="O36" s="61"/>
      <c r="P36" s="61"/>
      <c r="Q36" s="61"/>
      <c r="R36" s="61"/>
      <c r="S36" s="61"/>
      <c r="T36" s="52"/>
    </row>
    <row r="37" spans="1:20" ht="15" customHeight="1" x14ac:dyDescent="0.2">
      <c r="A37" s="48">
        <v>36</v>
      </c>
      <c r="B37" s="49"/>
      <c r="C37" s="72"/>
      <c r="D37" s="72"/>
      <c r="E37" s="60" t="s">
        <v>220</v>
      </c>
      <c r="F37" s="60"/>
      <c r="G37" s="62"/>
      <c r="H37" s="50"/>
      <c r="I37" s="61"/>
      <c r="J37" s="61"/>
      <c r="K37" s="61"/>
      <c r="L37" s="61"/>
      <c r="M37" s="61"/>
      <c r="N37" s="61"/>
      <c r="O37" s="61"/>
      <c r="P37" s="61"/>
      <c r="Q37" s="61"/>
      <c r="R37" s="61"/>
      <c r="S37" s="61"/>
      <c r="T37" s="52"/>
    </row>
    <row r="38" spans="1:20" ht="15" customHeight="1" x14ac:dyDescent="0.2">
      <c r="A38" s="48">
        <v>37</v>
      </c>
      <c r="B38" s="49"/>
      <c r="C38" s="72"/>
      <c r="D38" s="72"/>
      <c r="E38" s="60" t="s">
        <v>148</v>
      </c>
      <c r="F38" s="60"/>
      <c r="G38" s="62"/>
      <c r="H38" s="50"/>
      <c r="I38" s="61"/>
      <c r="J38" s="61"/>
      <c r="K38" s="61"/>
      <c r="L38" s="61"/>
      <c r="M38" s="61"/>
      <c r="N38" s="61"/>
      <c r="O38" s="61"/>
      <c r="P38" s="61"/>
      <c r="Q38" s="61"/>
      <c r="R38" s="61"/>
      <c r="S38" s="61"/>
      <c r="T38" s="52"/>
    </row>
    <row r="39" spans="1:20" ht="15" customHeight="1" x14ac:dyDescent="0.2">
      <c r="A39" s="48">
        <v>38</v>
      </c>
      <c r="B39" s="77" t="s">
        <v>221</v>
      </c>
      <c r="C39" s="72"/>
      <c r="D39" s="72"/>
      <c r="E39" s="68"/>
      <c r="F39" s="62"/>
      <c r="G39" s="62"/>
      <c r="H39" s="50"/>
      <c r="I39" s="62"/>
      <c r="J39" s="50"/>
      <c r="K39" s="62"/>
      <c r="L39" s="50"/>
      <c r="M39" s="62"/>
      <c r="N39" s="50"/>
      <c r="O39" s="62"/>
      <c r="P39" s="50"/>
      <c r="Q39" s="62"/>
      <c r="R39" s="50"/>
      <c r="S39" s="50"/>
      <c r="T39" s="52"/>
    </row>
    <row r="40" spans="1:20" ht="15" customHeight="1" x14ac:dyDescent="0.2">
      <c r="A40" s="48">
        <v>39</v>
      </c>
      <c r="B40" s="49"/>
      <c r="C40" s="72"/>
      <c r="D40" s="72"/>
      <c r="E40" s="68"/>
      <c r="F40" s="50"/>
      <c r="G40" s="50"/>
      <c r="H40" s="50"/>
      <c r="I40" s="50"/>
      <c r="J40" s="50"/>
      <c r="K40" s="50"/>
      <c r="L40" s="50"/>
      <c r="M40" s="50"/>
      <c r="N40" s="50"/>
      <c r="O40" s="50"/>
      <c r="P40" s="50"/>
      <c r="Q40" s="50"/>
      <c r="R40" s="50"/>
      <c r="S40" s="50"/>
      <c r="T40" s="52"/>
    </row>
    <row r="41" spans="1:20" ht="15" customHeight="1" x14ac:dyDescent="0.2">
      <c r="A41" s="48">
        <v>40</v>
      </c>
      <c r="B41" s="49"/>
      <c r="C41" s="60"/>
      <c r="D41" s="50"/>
      <c r="E41" s="50"/>
      <c r="F41" s="50"/>
      <c r="G41" s="50"/>
      <c r="H41" s="51"/>
      <c r="I41" s="51" t="s">
        <v>105</v>
      </c>
      <c r="J41" s="51" t="s">
        <v>106</v>
      </c>
      <c r="K41" s="51" t="s">
        <v>107</v>
      </c>
      <c r="L41" s="51" t="s">
        <v>108</v>
      </c>
      <c r="M41" s="51" t="s">
        <v>109</v>
      </c>
      <c r="N41" s="51" t="s">
        <v>110</v>
      </c>
      <c r="O41" s="51" t="s">
        <v>111</v>
      </c>
      <c r="P41" s="51" t="s">
        <v>112</v>
      </c>
      <c r="Q41" s="51" t="s">
        <v>113</v>
      </c>
      <c r="R41" s="51" t="s">
        <v>114</v>
      </c>
      <c r="S41" s="51" t="s">
        <v>115</v>
      </c>
      <c r="T41" s="52"/>
    </row>
    <row r="42" spans="1:20" ht="15" customHeight="1" x14ac:dyDescent="0.2">
      <c r="A42" s="48">
        <v>41</v>
      </c>
      <c r="B42" s="49"/>
      <c r="C42" s="53"/>
      <c r="D42" s="50"/>
      <c r="E42" s="50"/>
      <c r="F42" s="50"/>
      <c r="G42" s="50"/>
      <c r="H42" s="54" t="str">
        <f>IF(ISNUMBER(#REF!),"for year ended","")</f>
        <v/>
      </c>
      <c r="I42" s="55" t="str">
        <f>IF(ISNUMBER(#REF!),DATE(YEAR(#REF!),MONTH(#REF!),DAY(#REF!))-1,"")</f>
        <v/>
      </c>
      <c r="J42" s="55" t="str">
        <f>IF(ISNUMBER(#REF!),DATE(YEAR(#REF!)+1,MONTH(#REF!),DAY(#REF!))-1,"")</f>
        <v/>
      </c>
      <c r="K42" s="55" t="str">
        <f>IF(ISNUMBER(#REF!),DATE(YEAR(#REF!)+2,MONTH(#REF!),DAY(#REF!))-1,"")</f>
        <v/>
      </c>
      <c r="L42" s="55" t="str">
        <f>IF(ISNUMBER(#REF!),DATE(YEAR(#REF!)+3,MONTH(#REF!),DAY(#REF!))-1,"")</f>
        <v/>
      </c>
      <c r="M42" s="55" t="str">
        <f>IF(ISNUMBER(#REF!),DATE(YEAR(#REF!)+4,MONTH(#REF!),DAY(#REF!))-1,"")</f>
        <v/>
      </c>
      <c r="N42" s="55" t="str">
        <f>IF(ISNUMBER(#REF!),DATE(YEAR(#REF!)+5,MONTH(#REF!),DAY(#REF!))-1,"")</f>
        <v/>
      </c>
      <c r="O42" s="55" t="str">
        <f>IF(ISNUMBER(#REF!),DATE(YEAR(#REF!)+6,MONTH(#REF!),DAY(#REF!))-1,"")</f>
        <v/>
      </c>
      <c r="P42" s="55" t="str">
        <f>IF(ISNUMBER(#REF!),DATE(YEAR(#REF!)+7,MONTH(#REF!),DAY(#REF!))-1,"")</f>
        <v/>
      </c>
      <c r="Q42" s="55" t="str">
        <f>IF(ISNUMBER(#REF!),DATE(YEAR(#REF!)+8,MONTH(#REF!),DAY(#REF!))-1,"")</f>
        <v/>
      </c>
      <c r="R42" s="55" t="str">
        <f>IF(ISNUMBER(#REF!),DATE(YEAR(#REF!)+9,MONTH(#REF!),DAY(#REF!))-1,"")</f>
        <v/>
      </c>
      <c r="S42" s="55" t="str">
        <f>IF(ISNUMBER(#REF!),DATE(YEAR(#REF!)+10,MONTH(#REF!),DAY(#REF!))-1,"")</f>
        <v/>
      </c>
      <c r="T42" s="52"/>
    </row>
    <row r="43" spans="1:20" ht="30" customHeight="1" x14ac:dyDescent="0.25">
      <c r="A43" s="48">
        <v>42</v>
      </c>
      <c r="B43" s="49"/>
      <c r="C43" s="76" t="s">
        <v>222</v>
      </c>
      <c r="D43" s="72"/>
      <c r="E43" s="68"/>
      <c r="F43" s="62"/>
      <c r="G43" s="62"/>
      <c r="H43" s="50"/>
      <c r="I43" s="112" t="s">
        <v>150</v>
      </c>
      <c r="J43" s="50"/>
      <c r="K43" s="50"/>
      <c r="L43" s="50"/>
      <c r="M43" s="50"/>
      <c r="N43" s="50"/>
      <c r="O43" s="50"/>
      <c r="P43" s="50"/>
      <c r="Q43" s="50"/>
      <c r="R43" s="50"/>
      <c r="S43" s="50"/>
      <c r="T43" s="52"/>
    </row>
    <row r="44" spans="1:20" ht="15" customHeight="1" x14ac:dyDescent="0.2">
      <c r="A44" s="48">
        <v>43</v>
      </c>
      <c r="B44" s="49"/>
      <c r="C44" s="72"/>
      <c r="D44" s="72"/>
      <c r="E44" s="60" t="s">
        <v>39</v>
      </c>
      <c r="F44" s="62"/>
      <c r="G44" s="62"/>
      <c r="H44" s="50"/>
      <c r="I44" s="74">
        <f t="shared" ref="I44:S48" si="6">I10-I22</f>
        <v>0</v>
      </c>
      <c r="J44" s="74">
        <f t="shared" si="6"/>
        <v>0</v>
      </c>
      <c r="K44" s="74">
        <f t="shared" si="6"/>
        <v>0</v>
      </c>
      <c r="L44" s="74">
        <f t="shared" si="6"/>
        <v>0</v>
      </c>
      <c r="M44" s="74">
        <f t="shared" si="6"/>
        <v>0</v>
      </c>
      <c r="N44" s="74">
        <f t="shared" si="6"/>
        <v>0</v>
      </c>
      <c r="O44" s="74">
        <f t="shared" si="6"/>
        <v>0</v>
      </c>
      <c r="P44" s="74">
        <f t="shared" si="6"/>
        <v>0</v>
      </c>
      <c r="Q44" s="74">
        <f t="shared" si="6"/>
        <v>0</v>
      </c>
      <c r="R44" s="74">
        <f t="shared" si="6"/>
        <v>0</v>
      </c>
      <c r="S44" s="74">
        <f t="shared" si="6"/>
        <v>0</v>
      </c>
      <c r="T44" s="52"/>
    </row>
    <row r="45" spans="1:20" ht="15" customHeight="1" x14ac:dyDescent="0.2">
      <c r="A45" s="48">
        <v>44</v>
      </c>
      <c r="B45" s="49"/>
      <c r="C45" s="72"/>
      <c r="D45" s="72"/>
      <c r="E45" s="60" t="s">
        <v>40</v>
      </c>
      <c r="F45" s="62"/>
      <c r="G45" s="62"/>
      <c r="H45" s="50"/>
      <c r="I45" s="74">
        <f t="shared" si="6"/>
        <v>0</v>
      </c>
      <c r="J45" s="74">
        <f t="shared" si="6"/>
        <v>0</v>
      </c>
      <c r="K45" s="74">
        <f t="shared" si="6"/>
        <v>0</v>
      </c>
      <c r="L45" s="74">
        <f t="shared" si="6"/>
        <v>0</v>
      </c>
      <c r="M45" s="74">
        <f t="shared" si="6"/>
        <v>0</v>
      </c>
      <c r="N45" s="74">
        <f t="shared" si="6"/>
        <v>0</v>
      </c>
      <c r="O45" s="74">
        <f t="shared" si="6"/>
        <v>0</v>
      </c>
      <c r="P45" s="74">
        <f t="shared" si="6"/>
        <v>0</v>
      </c>
      <c r="Q45" s="74">
        <f t="shared" si="6"/>
        <v>0</v>
      </c>
      <c r="R45" s="74">
        <f t="shared" si="6"/>
        <v>0</v>
      </c>
      <c r="S45" s="74">
        <f t="shared" si="6"/>
        <v>0</v>
      </c>
      <c r="T45" s="52"/>
    </row>
    <row r="46" spans="1:20" ht="15" customHeight="1" x14ac:dyDescent="0.2">
      <c r="A46" s="48">
        <v>45</v>
      </c>
      <c r="B46" s="49"/>
      <c r="C46" s="72"/>
      <c r="D46" s="72"/>
      <c r="E46" s="60" t="s">
        <v>41</v>
      </c>
      <c r="F46" s="62"/>
      <c r="G46" s="62"/>
      <c r="H46" s="50"/>
      <c r="I46" s="74">
        <f t="shared" si="6"/>
        <v>0</v>
      </c>
      <c r="J46" s="74">
        <f t="shared" si="6"/>
        <v>0</v>
      </c>
      <c r="K46" s="74">
        <f t="shared" si="6"/>
        <v>0</v>
      </c>
      <c r="L46" s="74">
        <f t="shared" si="6"/>
        <v>0</v>
      </c>
      <c r="M46" s="74">
        <f t="shared" si="6"/>
        <v>0</v>
      </c>
      <c r="N46" s="74">
        <f t="shared" si="6"/>
        <v>0</v>
      </c>
      <c r="O46" s="74">
        <f t="shared" si="6"/>
        <v>0</v>
      </c>
      <c r="P46" s="74">
        <f t="shared" si="6"/>
        <v>0</v>
      </c>
      <c r="Q46" s="74">
        <f t="shared" si="6"/>
        <v>0</v>
      </c>
      <c r="R46" s="74">
        <f t="shared" si="6"/>
        <v>0</v>
      </c>
      <c r="S46" s="74">
        <f t="shared" si="6"/>
        <v>0</v>
      </c>
      <c r="T46" s="52"/>
    </row>
    <row r="47" spans="1:20" ht="15" customHeight="1" thickBot="1" x14ac:dyDescent="0.25">
      <c r="A47" s="48">
        <v>46</v>
      </c>
      <c r="B47" s="49"/>
      <c r="C47" s="72"/>
      <c r="D47" s="72"/>
      <c r="E47" s="60" t="s">
        <v>29</v>
      </c>
      <c r="F47" s="62"/>
      <c r="G47" s="62"/>
      <c r="H47" s="50"/>
      <c r="I47" s="74">
        <f t="shared" si="6"/>
        <v>0</v>
      </c>
      <c r="J47" s="74">
        <f t="shared" si="6"/>
        <v>0</v>
      </c>
      <c r="K47" s="74">
        <f t="shared" si="6"/>
        <v>0</v>
      </c>
      <c r="L47" s="74">
        <f t="shared" si="6"/>
        <v>0</v>
      </c>
      <c r="M47" s="74">
        <f t="shared" si="6"/>
        <v>0</v>
      </c>
      <c r="N47" s="74">
        <f t="shared" si="6"/>
        <v>0</v>
      </c>
      <c r="O47" s="74">
        <f t="shared" si="6"/>
        <v>0</v>
      </c>
      <c r="P47" s="74">
        <f t="shared" si="6"/>
        <v>0</v>
      </c>
      <c r="Q47" s="74">
        <f t="shared" si="6"/>
        <v>0</v>
      </c>
      <c r="R47" s="74">
        <f t="shared" si="6"/>
        <v>0</v>
      </c>
      <c r="S47" s="74">
        <f t="shared" si="6"/>
        <v>0</v>
      </c>
      <c r="T47" s="52"/>
    </row>
    <row r="48" spans="1:20" ht="15" customHeight="1" thickBot="1" x14ac:dyDescent="0.25">
      <c r="A48" s="48">
        <v>47</v>
      </c>
      <c r="B48" s="49"/>
      <c r="C48" s="72"/>
      <c r="D48" s="65" t="s">
        <v>214</v>
      </c>
      <c r="E48" s="65"/>
      <c r="F48" s="59"/>
      <c r="G48" s="59"/>
      <c r="H48" s="50"/>
      <c r="I48" s="66">
        <f>I14-I26</f>
        <v>0</v>
      </c>
      <c r="J48" s="66">
        <f t="shared" si="6"/>
        <v>0</v>
      </c>
      <c r="K48" s="66">
        <f t="shared" si="6"/>
        <v>0</v>
      </c>
      <c r="L48" s="66">
        <f t="shared" si="6"/>
        <v>0</v>
      </c>
      <c r="M48" s="66">
        <f t="shared" si="6"/>
        <v>0</v>
      </c>
      <c r="N48" s="66">
        <f t="shared" si="6"/>
        <v>0</v>
      </c>
      <c r="O48" s="66">
        <f t="shared" si="6"/>
        <v>0</v>
      </c>
      <c r="P48" s="66">
        <f t="shared" si="6"/>
        <v>0</v>
      </c>
      <c r="Q48" s="66">
        <f t="shared" si="6"/>
        <v>0</v>
      </c>
      <c r="R48" s="66">
        <f t="shared" si="6"/>
        <v>0</v>
      </c>
      <c r="S48" s="66">
        <f t="shared" si="6"/>
        <v>0</v>
      </c>
      <c r="T48" s="52"/>
    </row>
    <row r="49" spans="1:20" ht="15" customHeight="1" x14ac:dyDescent="0.2">
      <c r="A49" s="48">
        <v>48</v>
      </c>
      <c r="B49" s="49"/>
      <c r="C49" s="72"/>
      <c r="D49" s="72"/>
      <c r="E49" s="60" t="s">
        <v>42</v>
      </c>
      <c r="F49" s="62"/>
      <c r="G49" s="62"/>
      <c r="H49" s="50"/>
      <c r="I49" s="74">
        <f t="shared" ref="I49:S51" si="7">I15-I27</f>
        <v>0</v>
      </c>
      <c r="J49" s="74">
        <f t="shared" si="7"/>
        <v>0</v>
      </c>
      <c r="K49" s="74">
        <f t="shared" si="7"/>
        <v>0</v>
      </c>
      <c r="L49" s="74">
        <f t="shared" si="7"/>
        <v>0</v>
      </c>
      <c r="M49" s="74">
        <f t="shared" si="7"/>
        <v>0</v>
      </c>
      <c r="N49" s="74">
        <f t="shared" si="7"/>
        <v>0</v>
      </c>
      <c r="O49" s="74">
        <f t="shared" si="7"/>
        <v>0</v>
      </c>
      <c r="P49" s="74">
        <f t="shared" si="7"/>
        <v>0</v>
      </c>
      <c r="Q49" s="74">
        <f t="shared" si="7"/>
        <v>0</v>
      </c>
      <c r="R49" s="74">
        <f t="shared" si="7"/>
        <v>0</v>
      </c>
      <c r="S49" s="74">
        <f t="shared" si="7"/>
        <v>0</v>
      </c>
      <c r="T49" s="52"/>
    </row>
    <row r="50" spans="1:20" ht="15" customHeight="1" thickBot="1" x14ac:dyDescent="0.25">
      <c r="A50" s="48">
        <v>49</v>
      </c>
      <c r="B50" s="49"/>
      <c r="C50" s="72"/>
      <c r="D50" s="72"/>
      <c r="E50" s="60" t="s">
        <v>43</v>
      </c>
      <c r="F50" s="62"/>
      <c r="G50" s="62"/>
      <c r="H50" s="50"/>
      <c r="I50" s="74">
        <f t="shared" si="7"/>
        <v>0</v>
      </c>
      <c r="J50" s="74">
        <f t="shared" si="7"/>
        <v>0</v>
      </c>
      <c r="K50" s="74">
        <f t="shared" si="7"/>
        <v>0</v>
      </c>
      <c r="L50" s="74">
        <f t="shared" si="7"/>
        <v>0</v>
      </c>
      <c r="M50" s="74">
        <f t="shared" si="7"/>
        <v>0</v>
      </c>
      <c r="N50" s="74">
        <f t="shared" si="7"/>
        <v>0</v>
      </c>
      <c r="O50" s="74">
        <f t="shared" si="7"/>
        <v>0</v>
      </c>
      <c r="P50" s="74">
        <f t="shared" si="7"/>
        <v>0</v>
      </c>
      <c r="Q50" s="74">
        <f t="shared" si="7"/>
        <v>0</v>
      </c>
      <c r="R50" s="74">
        <f t="shared" si="7"/>
        <v>0</v>
      </c>
      <c r="S50" s="74">
        <f t="shared" si="7"/>
        <v>0</v>
      </c>
      <c r="T50" s="52"/>
    </row>
    <row r="51" spans="1:20" ht="15" customHeight="1" thickBot="1" x14ac:dyDescent="0.25">
      <c r="A51" s="48">
        <v>50</v>
      </c>
      <c r="B51" s="49"/>
      <c r="C51" s="72"/>
      <c r="D51" s="65" t="s">
        <v>215</v>
      </c>
      <c r="E51" s="65"/>
      <c r="F51" s="59"/>
      <c r="G51" s="59"/>
      <c r="H51" s="50"/>
      <c r="I51" s="113">
        <f>I17-I29</f>
        <v>0</v>
      </c>
      <c r="J51" s="113">
        <f t="shared" si="7"/>
        <v>0</v>
      </c>
      <c r="K51" s="113">
        <f t="shared" si="7"/>
        <v>0</v>
      </c>
      <c r="L51" s="113">
        <f t="shared" si="7"/>
        <v>0</v>
      </c>
      <c r="M51" s="113">
        <f t="shared" si="7"/>
        <v>0</v>
      </c>
      <c r="N51" s="113">
        <f t="shared" si="7"/>
        <v>0</v>
      </c>
      <c r="O51" s="113">
        <f t="shared" si="7"/>
        <v>0</v>
      </c>
      <c r="P51" s="113">
        <f t="shared" si="7"/>
        <v>0</v>
      </c>
      <c r="Q51" s="113">
        <f t="shared" si="7"/>
        <v>0</v>
      </c>
      <c r="R51" s="113">
        <f t="shared" si="7"/>
        <v>0</v>
      </c>
      <c r="S51" s="113">
        <f t="shared" si="7"/>
        <v>0</v>
      </c>
      <c r="T51" s="52"/>
    </row>
    <row r="52" spans="1:20" ht="15" customHeight="1" thickBot="1" x14ac:dyDescent="0.25">
      <c r="A52" s="48">
        <v>51</v>
      </c>
      <c r="B52" s="49"/>
      <c r="C52" s="72"/>
      <c r="D52" s="114" t="s">
        <v>216</v>
      </c>
      <c r="E52" s="68"/>
      <c r="F52" s="62"/>
      <c r="G52" s="62"/>
      <c r="H52" s="50"/>
      <c r="I52" s="66">
        <f>I48+I51</f>
        <v>0</v>
      </c>
      <c r="J52" s="66">
        <f t="shared" ref="J52:S52" si="8">J48+J51</f>
        <v>0</v>
      </c>
      <c r="K52" s="66">
        <f t="shared" si="8"/>
        <v>0</v>
      </c>
      <c r="L52" s="66">
        <f t="shared" si="8"/>
        <v>0</v>
      </c>
      <c r="M52" s="66">
        <f t="shared" si="8"/>
        <v>0</v>
      </c>
      <c r="N52" s="66">
        <f t="shared" si="8"/>
        <v>0</v>
      </c>
      <c r="O52" s="66">
        <f t="shared" si="8"/>
        <v>0</v>
      </c>
      <c r="P52" s="66">
        <f t="shared" si="8"/>
        <v>0</v>
      </c>
      <c r="Q52" s="66">
        <f t="shared" si="8"/>
        <v>0</v>
      </c>
      <c r="R52" s="66">
        <f t="shared" si="8"/>
        <v>0</v>
      </c>
      <c r="S52" s="66">
        <f t="shared" si="8"/>
        <v>0</v>
      </c>
      <c r="T52" s="52"/>
    </row>
    <row r="53" spans="1:20" ht="15" customHeight="1" x14ac:dyDescent="0.2">
      <c r="A53" s="48">
        <v>52</v>
      </c>
      <c r="B53" s="49"/>
      <c r="C53" s="72"/>
      <c r="D53" s="114"/>
      <c r="E53" s="68"/>
      <c r="F53" s="62"/>
      <c r="G53" s="62"/>
      <c r="H53" s="50"/>
      <c r="I53" s="88"/>
      <c r="J53" s="88"/>
      <c r="K53" s="88"/>
      <c r="L53" s="88"/>
      <c r="M53" s="88"/>
      <c r="N53" s="88"/>
      <c r="O53" s="88"/>
      <c r="P53" s="88"/>
      <c r="Q53" s="88"/>
      <c r="R53" s="88"/>
      <c r="S53" s="88"/>
      <c r="T53" s="52"/>
    </row>
    <row r="54" spans="1:20" ht="15" customHeight="1" x14ac:dyDescent="0.25">
      <c r="A54" s="48">
        <v>53</v>
      </c>
      <c r="B54" s="49"/>
      <c r="C54" s="76" t="s">
        <v>151</v>
      </c>
      <c r="D54" s="114"/>
      <c r="E54" s="68"/>
      <c r="F54" s="62"/>
      <c r="G54" s="62"/>
      <c r="H54" s="50"/>
      <c r="I54" s="88"/>
      <c r="J54" s="88"/>
      <c r="K54" s="88"/>
      <c r="L54" s="88"/>
      <c r="M54" s="88"/>
      <c r="N54" s="88"/>
      <c r="O54" s="88"/>
      <c r="P54" s="88"/>
      <c r="Q54" s="88"/>
      <c r="R54" s="88"/>
      <c r="S54" s="88"/>
      <c r="T54" s="52"/>
    </row>
    <row r="55" spans="1:20" ht="15" customHeight="1" x14ac:dyDescent="0.2">
      <c r="A55" s="48">
        <v>54</v>
      </c>
      <c r="B55" s="49"/>
      <c r="C55" s="72"/>
      <c r="D55" s="114"/>
      <c r="E55" s="77" t="s">
        <v>223</v>
      </c>
      <c r="F55" s="62"/>
      <c r="G55" s="62"/>
      <c r="H55" s="50"/>
      <c r="I55" s="88"/>
      <c r="J55" s="88"/>
      <c r="K55" s="88"/>
      <c r="L55" s="88"/>
      <c r="M55" s="88"/>
      <c r="N55" s="88"/>
      <c r="O55" s="88"/>
      <c r="P55" s="88"/>
      <c r="Q55" s="88"/>
      <c r="R55" s="88"/>
      <c r="S55" s="88"/>
      <c r="T55" s="52"/>
    </row>
    <row r="56" spans="1:20" ht="15" customHeight="1" x14ac:dyDescent="0.2">
      <c r="A56" s="48">
        <v>55</v>
      </c>
      <c r="B56" s="49"/>
      <c r="C56" s="72"/>
      <c r="D56" s="114"/>
      <c r="E56" s="68"/>
      <c r="F56" s="62"/>
      <c r="G56" s="62"/>
      <c r="H56" s="50"/>
      <c r="I56" s="88"/>
      <c r="J56" s="88"/>
      <c r="K56" s="88"/>
      <c r="L56" s="88"/>
      <c r="M56" s="88"/>
      <c r="N56" s="88"/>
      <c r="O56" s="88"/>
      <c r="P56" s="88"/>
      <c r="Q56" s="88"/>
      <c r="R56" s="88"/>
      <c r="S56" s="88"/>
      <c r="T56" s="52"/>
    </row>
  </sheetData>
  <sheetProtection formatRows="0" insertRows="0"/>
  <mergeCells count="5">
    <mergeCell ref="Q2:S2"/>
    <mergeCell ref="Q3:S3"/>
    <mergeCell ref="A5:S5"/>
    <mergeCell ref="C33:D34"/>
    <mergeCell ref="E33:E34"/>
  </mergeCells>
  <dataValidations disablePrompts="1"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6FCA1A7B-DF56-44EA-8F9B-608FDD083669}">
      <formula1>OR(AND(ISNUMBER(I34),I34&gt;=0),AND(ISTEXT(I34),I34="N/A"))</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3D96-54FF-48FE-ACFC-5380609C8224}">
  <sheetPr>
    <tabColor rgb="FF92D050"/>
  </sheetPr>
  <dimension ref="A1:T56"/>
  <sheetViews>
    <sheetView showGridLines="0" view="pageBreakPreview" zoomScale="85" zoomScaleNormal="50" zoomScaleSheetLayoutView="85" workbookViewId="0">
      <selection activeCell="E9" sqref="E9"/>
    </sheetView>
  </sheetViews>
  <sheetFormatPr defaultColWidth="9" defaultRowHeight="12.75" x14ac:dyDescent="0.2"/>
  <cols>
    <col min="1" max="1" width="3.85546875" style="36" customWidth="1"/>
    <col min="2" max="2" width="3.28515625" style="36" customWidth="1"/>
    <col min="3" max="3" width="5.7109375" style="36" customWidth="1"/>
    <col min="4" max="4" width="2.140625" style="36" customWidth="1"/>
    <col min="5" max="5" width="49" style="36" customWidth="1"/>
    <col min="6" max="6" width="2.85546875" style="36" customWidth="1"/>
    <col min="7" max="8" width="3" style="36" customWidth="1"/>
    <col min="9" max="19" width="15" style="36" customWidth="1"/>
    <col min="20" max="20" width="2.140625" style="36" customWidth="1"/>
    <col min="21" max="16384" width="9" style="36"/>
  </cols>
  <sheetData>
    <row r="1" spans="1:20" ht="15" customHeight="1" x14ac:dyDescent="0.2">
      <c r="A1" s="32"/>
      <c r="B1" s="33"/>
      <c r="C1" s="33"/>
      <c r="D1" s="33"/>
      <c r="E1" s="33"/>
      <c r="F1" s="33"/>
      <c r="G1" s="33"/>
      <c r="H1" s="33"/>
      <c r="I1" s="33"/>
      <c r="J1" s="33"/>
      <c r="K1" s="33"/>
      <c r="L1" s="33"/>
      <c r="M1" s="33"/>
      <c r="N1" s="33"/>
      <c r="O1" s="33"/>
      <c r="P1" s="33"/>
      <c r="Q1" s="33"/>
      <c r="R1" s="33"/>
      <c r="S1" s="33"/>
      <c r="T1" s="34"/>
    </row>
    <row r="2" spans="1:20" ht="18" customHeight="1" x14ac:dyDescent="0.3">
      <c r="A2" s="37"/>
      <c r="B2" s="38"/>
      <c r="C2" s="38"/>
      <c r="D2" s="38"/>
      <c r="E2" s="38"/>
      <c r="F2" s="38"/>
      <c r="G2" s="38"/>
      <c r="H2" s="38"/>
      <c r="I2" s="38"/>
      <c r="J2" s="38"/>
      <c r="K2" s="38"/>
      <c r="L2" s="38"/>
      <c r="M2" s="38"/>
      <c r="N2" s="38"/>
      <c r="O2" s="39"/>
      <c r="P2" s="40" t="s">
        <v>3</v>
      </c>
      <c r="Q2" s="173" t="str">
        <f>IF(NOT(ISBLANK([2]CoverSheet!$C$8)),[2]CoverSheet!$C$8,"")</f>
        <v/>
      </c>
      <c r="R2" s="173"/>
      <c r="S2" s="173"/>
      <c r="T2" s="41"/>
    </row>
    <row r="3" spans="1:20" ht="18" customHeight="1" x14ac:dyDescent="0.3">
      <c r="A3" s="37"/>
      <c r="B3" s="38"/>
      <c r="C3" s="38"/>
      <c r="D3" s="38"/>
      <c r="E3" s="38"/>
      <c r="F3" s="38"/>
      <c r="G3" s="38"/>
      <c r="H3" s="38"/>
      <c r="I3" s="38"/>
      <c r="J3" s="38"/>
      <c r="K3" s="38"/>
      <c r="L3" s="38"/>
      <c r="M3" s="38"/>
      <c r="N3" s="38"/>
      <c r="O3" s="39"/>
      <c r="P3" s="40" t="s">
        <v>101</v>
      </c>
      <c r="Q3" s="181" t="str">
        <f>IF(ISNUMBER([2]CoverSheet!$C$12),TEXT([2]CoverSheet!$C$12,"_([$-1409]d mmmm yyyy;_(@")&amp;" –"&amp;TEXT(DATE(YEAR([2]CoverSheet!$C$12)+10,MONTH([2]CoverSheet!$C$12),DAY([2]CoverSheet!$C$12)-1),"_([$-1409]d mmmm yyyy;_(@"),"")</f>
        <v/>
      </c>
      <c r="R3" s="181"/>
      <c r="S3" s="181"/>
      <c r="T3" s="41"/>
    </row>
    <row r="4" spans="1:20" ht="21" x14ac:dyDescent="0.35">
      <c r="A4" s="42" t="s">
        <v>211</v>
      </c>
      <c r="B4" s="43"/>
      <c r="C4" s="38"/>
      <c r="D4" s="38"/>
      <c r="E4" s="38"/>
      <c r="F4" s="38"/>
      <c r="G4" s="38"/>
      <c r="H4" s="38"/>
      <c r="I4" s="38"/>
      <c r="J4" s="38"/>
      <c r="K4" s="38"/>
      <c r="L4" s="38"/>
      <c r="M4" s="38"/>
      <c r="N4" s="38"/>
      <c r="O4" s="38"/>
      <c r="P4" s="44"/>
      <c r="Q4" s="38"/>
      <c r="R4" s="38"/>
      <c r="S4" s="38"/>
      <c r="T4" s="41"/>
    </row>
    <row r="5" spans="1:20" ht="54.75" customHeight="1" x14ac:dyDescent="0.2">
      <c r="A5" s="177" t="s">
        <v>212</v>
      </c>
      <c r="B5" s="178"/>
      <c r="C5" s="178"/>
      <c r="D5" s="178"/>
      <c r="E5" s="178"/>
      <c r="F5" s="178"/>
      <c r="G5" s="178"/>
      <c r="H5" s="178"/>
      <c r="I5" s="178"/>
      <c r="J5" s="178"/>
      <c r="K5" s="178"/>
      <c r="L5" s="178"/>
      <c r="M5" s="178"/>
      <c r="N5" s="178"/>
      <c r="O5" s="178"/>
      <c r="P5" s="178"/>
      <c r="Q5" s="178"/>
      <c r="R5" s="178"/>
      <c r="S5" s="178"/>
      <c r="T5" s="45"/>
    </row>
    <row r="6" spans="1:20" ht="15" customHeight="1" x14ac:dyDescent="0.2">
      <c r="A6" s="47" t="s">
        <v>104</v>
      </c>
      <c r="B6" s="44"/>
      <c r="C6" s="44"/>
      <c r="D6" s="38"/>
      <c r="E6" s="38"/>
      <c r="F6" s="38"/>
      <c r="G6" s="38"/>
      <c r="H6" s="38"/>
      <c r="I6" s="38">
        <v>2024</v>
      </c>
      <c r="J6" s="38">
        <v>2025</v>
      </c>
      <c r="K6" s="38">
        <v>2026</v>
      </c>
      <c r="L6" s="38">
        <v>2027</v>
      </c>
      <c r="M6" s="38">
        <v>2028</v>
      </c>
      <c r="N6" s="38">
        <v>2029</v>
      </c>
      <c r="O6" s="38">
        <v>2030</v>
      </c>
      <c r="P6" s="38"/>
      <c r="Q6" s="38"/>
      <c r="R6" s="38"/>
      <c r="S6" s="38"/>
      <c r="T6" s="41"/>
    </row>
    <row r="7" spans="1:20" ht="15" customHeight="1" x14ac:dyDescent="0.2">
      <c r="A7" s="48">
        <v>7</v>
      </c>
      <c r="B7" s="49"/>
      <c r="C7" s="60"/>
      <c r="D7" s="50"/>
      <c r="E7" s="50"/>
      <c r="F7" s="50"/>
      <c r="G7" s="50"/>
      <c r="H7" s="51"/>
      <c r="I7" s="51" t="s">
        <v>105</v>
      </c>
      <c r="J7" s="51" t="s">
        <v>106</v>
      </c>
      <c r="K7" s="51" t="s">
        <v>107</v>
      </c>
      <c r="L7" s="51" t="s">
        <v>108</v>
      </c>
      <c r="M7" s="51" t="s">
        <v>109</v>
      </c>
      <c r="N7" s="51" t="s">
        <v>110</v>
      </c>
      <c r="O7" s="51" t="s">
        <v>111</v>
      </c>
      <c r="P7" s="51" t="s">
        <v>112</v>
      </c>
      <c r="Q7" s="51" t="s">
        <v>113</v>
      </c>
      <c r="R7" s="51" t="s">
        <v>114</v>
      </c>
      <c r="S7" s="51" t="s">
        <v>115</v>
      </c>
      <c r="T7" s="52"/>
    </row>
    <row r="8" spans="1:20" ht="15" customHeight="1" x14ac:dyDescent="0.2">
      <c r="A8" s="48">
        <v>8</v>
      </c>
      <c r="B8" s="49"/>
      <c r="C8" s="53"/>
      <c r="D8" s="50"/>
      <c r="E8" s="50"/>
      <c r="F8" s="50"/>
      <c r="G8" s="50"/>
      <c r="H8" s="105" t="str">
        <f>IF(ISNUMBER(#REF!),"for year ended","")</f>
        <v/>
      </c>
      <c r="I8" s="55" t="str">
        <f>IF(ISNUMBER(#REF!),DATE(YEAR(#REF!),MONTH(#REF!),DAY(#REF!))-1,"")</f>
        <v/>
      </c>
      <c r="J8" s="55" t="str">
        <f>IF(ISNUMBER(#REF!),DATE(YEAR(#REF!)+1,MONTH(#REF!),DAY(#REF!))-1,"")</f>
        <v/>
      </c>
      <c r="K8" s="55" t="str">
        <f>IF(ISNUMBER(#REF!),DATE(YEAR(#REF!)+2,MONTH(#REF!),DAY(#REF!))-1,"")</f>
        <v/>
      </c>
      <c r="L8" s="55" t="str">
        <f>IF(ISNUMBER(#REF!),DATE(YEAR(#REF!)+3,MONTH(#REF!),DAY(#REF!))-1,"")</f>
        <v/>
      </c>
      <c r="M8" s="55" t="str">
        <f>IF(ISNUMBER(#REF!),DATE(YEAR(#REF!)+4,MONTH(#REF!),DAY(#REF!))-1,"")</f>
        <v/>
      </c>
      <c r="N8" s="55" t="str">
        <f>IF(ISNUMBER(#REF!),DATE(YEAR(#REF!)+5,MONTH(#REF!),DAY(#REF!))-1,"")</f>
        <v/>
      </c>
      <c r="O8" s="55" t="str">
        <f>IF(ISNUMBER(#REF!),DATE(YEAR(#REF!)+6,MONTH(#REF!),DAY(#REF!))-1,"")</f>
        <v/>
      </c>
      <c r="P8" s="55" t="str">
        <f>IF(ISNUMBER(#REF!),DATE(YEAR(#REF!)+7,MONTH(#REF!),DAY(#REF!))-1,"")</f>
        <v/>
      </c>
      <c r="Q8" s="55" t="str">
        <f>IF(ISNUMBER(#REF!),DATE(YEAR(#REF!)+8,MONTH(#REF!),DAY(#REF!))-1,"")</f>
        <v/>
      </c>
      <c r="R8" s="55" t="str">
        <f>IF(ISNUMBER(#REF!),DATE(YEAR(#REF!)+9,MONTH(#REF!),DAY(#REF!))-1,"")</f>
        <v/>
      </c>
      <c r="S8" s="55" t="str">
        <f>IF(ISNUMBER(#REF!),DATE(YEAR(#REF!)+10,MONTH(#REF!),DAY(#REF!))-1,"")</f>
        <v/>
      </c>
      <c r="T8" s="52"/>
    </row>
    <row r="9" spans="1:20" ht="30" customHeight="1" x14ac:dyDescent="0.25">
      <c r="A9" s="48">
        <v>9</v>
      </c>
      <c r="B9" s="49"/>
      <c r="C9" s="106" t="s">
        <v>213</v>
      </c>
      <c r="D9" s="53"/>
      <c r="E9" s="50"/>
      <c r="F9" s="50"/>
      <c r="G9" s="50"/>
      <c r="H9" s="107"/>
      <c r="I9" s="108" t="s">
        <v>117</v>
      </c>
      <c r="J9" s="55"/>
      <c r="K9" s="55"/>
      <c r="L9" s="55"/>
      <c r="M9" s="55"/>
      <c r="N9" s="55"/>
      <c r="O9" s="55"/>
      <c r="P9" s="55"/>
      <c r="Q9" s="55"/>
      <c r="R9" s="55"/>
      <c r="S9" s="107"/>
      <c r="T9" s="52"/>
    </row>
    <row r="10" spans="1:20" ht="15" customHeight="1" x14ac:dyDescent="0.2">
      <c r="A10" s="48">
        <v>10</v>
      </c>
      <c r="B10" s="49"/>
      <c r="C10" s="72"/>
      <c r="D10" s="72"/>
      <c r="E10" s="59" t="s">
        <v>39</v>
      </c>
      <c r="F10" s="59"/>
      <c r="G10" s="59"/>
      <c r="H10" s="50"/>
      <c r="I10" s="61"/>
      <c r="J10" s="61"/>
      <c r="K10" s="61"/>
      <c r="L10" s="61"/>
      <c r="M10" s="61"/>
      <c r="N10" s="61"/>
      <c r="O10" s="61"/>
      <c r="P10" s="61"/>
      <c r="Q10" s="61"/>
      <c r="R10" s="61"/>
      <c r="S10" s="61"/>
      <c r="T10" s="52"/>
    </row>
    <row r="11" spans="1:20" ht="15" customHeight="1" x14ac:dyDescent="0.2">
      <c r="A11" s="48">
        <v>11</v>
      </c>
      <c r="B11" s="49"/>
      <c r="C11" s="72"/>
      <c r="D11" s="72"/>
      <c r="E11" s="59" t="s">
        <v>40</v>
      </c>
      <c r="F11" s="59"/>
      <c r="G11" s="59"/>
      <c r="H11" s="50"/>
      <c r="I11" s="61"/>
      <c r="J11" s="61"/>
      <c r="K11" s="61"/>
      <c r="L11" s="61"/>
      <c r="M11" s="61"/>
      <c r="N11" s="61"/>
      <c r="O11" s="61"/>
      <c r="P11" s="61"/>
      <c r="Q11" s="61"/>
      <c r="R11" s="61"/>
      <c r="S11" s="61"/>
      <c r="T11" s="52"/>
    </row>
    <row r="12" spans="1:20" ht="15" customHeight="1" x14ac:dyDescent="0.2">
      <c r="A12" s="48">
        <v>12</v>
      </c>
      <c r="B12" s="49"/>
      <c r="C12" s="72"/>
      <c r="D12" s="72"/>
      <c r="E12" s="59" t="s">
        <v>41</v>
      </c>
      <c r="F12" s="59"/>
      <c r="G12" s="59"/>
      <c r="H12" s="50"/>
      <c r="I12" s="61"/>
      <c r="J12" s="61"/>
      <c r="K12" s="61"/>
      <c r="L12" s="61"/>
      <c r="M12" s="61"/>
      <c r="N12" s="61"/>
      <c r="O12" s="61"/>
      <c r="P12" s="61"/>
      <c r="Q12" s="61"/>
      <c r="R12" s="61"/>
      <c r="S12" s="61"/>
      <c r="T12" s="52"/>
    </row>
    <row r="13" spans="1:20" ht="15" customHeight="1" thickBot="1" x14ac:dyDescent="0.25">
      <c r="A13" s="48">
        <v>13</v>
      </c>
      <c r="B13" s="49"/>
      <c r="C13" s="72"/>
      <c r="D13" s="72"/>
      <c r="E13" s="59" t="s">
        <v>29</v>
      </c>
      <c r="F13" s="59"/>
      <c r="G13" s="59"/>
      <c r="H13" s="50"/>
      <c r="I13" s="61"/>
      <c r="J13" s="61"/>
      <c r="K13" s="61"/>
      <c r="L13" s="61"/>
      <c r="M13" s="61"/>
      <c r="N13" s="61"/>
      <c r="O13" s="61"/>
      <c r="P13" s="61"/>
      <c r="Q13" s="61"/>
      <c r="R13" s="61"/>
      <c r="S13" s="61"/>
      <c r="T13" s="52"/>
    </row>
    <row r="14" spans="1:20" ht="15" customHeight="1" thickBot="1" x14ac:dyDescent="0.25">
      <c r="A14" s="48">
        <v>14</v>
      </c>
      <c r="B14" s="49"/>
      <c r="C14" s="72"/>
      <c r="D14" s="65" t="s">
        <v>214</v>
      </c>
      <c r="E14" s="65"/>
      <c r="F14" s="59"/>
      <c r="G14" s="59"/>
      <c r="H14" s="50"/>
      <c r="I14" s="66">
        <f>SUM(I10:I13)</f>
        <v>0</v>
      </c>
      <c r="J14" s="66">
        <f t="shared" ref="J14:S14" si="0">SUM(J10:J13)</f>
        <v>0</v>
      </c>
      <c r="K14" s="66">
        <f t="shared" si="0"/>
        <v>0</v>
      </c>
      <c r="L14" s="66">
        <f t="shared" si="0"/>
        <v>0</v>
      </c>
      <c r="M14" s="66">
        <f t="shared" si="0"/>
        <v>0</v>
      </c>
      <c r="N14" s="66">
        <f t="shared" si="0"/>
        <v>0</v>
      </c>
      <c r="O14" s="66">
        <f t="shared" si="0"/>
        <v>0</v>
      </c>
      <c r="P14" s="66">
        <f t="shared" si="0"/>
        <v>0</v>
      </c>
      <c r="Q14" s="66">
        <f t="shared" si="0"/>
        <v>0</v>
      </c>
      <c r="R14" s="66">
        <f t="shared" si="0"/>
        <v>0</v>
      </c>
      <c r="S14" s="66">
        <f t="shared" si="0"/>
        <v>0</v>
      </c>
      <c r="T14" s="52"/>
    </row>
    <row r="15" spans="1:20" ht="15" customHeight="1" x14ac:dyDescent="0.2">
      <c r="A15" s="48">
        <v>15</v>
      </c>
      <c r="B15" s="49"/>
      <c r="C15" s="72"/>
      <c r="D15" s="72"/>
      <c r="E15" s="59" t="s">
        <v>42</v>
      </c>
      <c r="F15" s="59"/>
      <c r="G15" s="59"/>
      <c r="H15" s="50"/>
      <c r="I15" s="61"/>
      <c r="J15" s="61"/>
      <c r="K15" s="61"/>
      <c r="L15" s="61"/>
      <c r="M15" s="61"/>
      <c r="N15" s="61"/>
      <c r="O15" s="61"/>
      <c r="P15" s="61"/>
      <c r="Q15" s="61"/>
      <c r="R15" s="61"/>
      <c r="S15" s="61"/>
      <c r="T15" s="52"/>
    </row>
    <row r="16" spans="1:20" ht="15" customHeight="1" thickBot="1" x14ac:dyDescent="0.25">
      <c r="A16" s="48">
        <v>16</v>
      </c>
      <c r="B16" s="49"/>
      <c r="C16" s="72"/>
      <c r="D16" s="72"/>
      <c r="E16" s="59" t="s">
        <v>43</v>
      </c>
      <c r="F16" s="59"/>
      <c r="G16" s="59"/>
      <c r="H16" s="50"/>
      <c r="I16" s="61"/>
      <c r="J16" s="61"/>
      <c r="K16" s="61"/>
      <c r="L16" s="61"/>
      <c r="M16" s="61"/>
      <c r="N16" s="61"/>
      <c r="O16" s="61"/>
      <c r="P16" s="61"/>
      <c r="Q16" s="61"/>
      <c r="R16" s="61"/>
      <c r="S16" s="61"/>
      <c r="T16" s="52"/>
    </row>
    <row r="17" spans="1:20" ht="15" customHeight="1" thickBot="1" x14ac:dyDescent="0.25">
      <c r="A17" s="48">
        <v>17</v>
      </c>
      <c r="B17" s="49"/>
      <c r="C17" s="72"/>
      <c r="D17" s="65" t="s">
        <v>215</v>
      </c>
      <c r="E17" s="65"/>
      <c r="F17" s="59"/>
      <c r="G17" s="59"/>
      <c r="H17" s="50"/>
      <c r="I17" s="66">
        <f>SUM(I15:I16)</f>
        <v>0</v>
      </c>
      <c r="J17" s="66">
        <f t="shared" ref="J17:S17" si="1">SUM(J15:J16)</f>
        <v>0</v>
      </c>
      <c r="K17" s="66">
        <f t="shared" si="1"/>
        <v>0</v>
      </c>
      <c r="L17" s="66">
        <f t="shared" si="1"/>
        <v>0</v>
      </c>
      <c r="M17" s="66">
        <f t="shared" si="1"/>
        <v>0</v>
      </c>
      <c r="N17" s="66">
        <f t="shared" si="1"/>
        <v>0</v>
      </c>
      <c r="O17" s="66">
        <f t="shared" si="1"/>
        <v>0</v>
      </c>
      <c r="P17" s="66">
        <f t="shared" si="1"/>
        <v>0</v>
      </c>
      <c r="Q17" s="66">
        <f t="shared" si="1"/>
        <v>0</v>
      </c>
      <c r="R17" s="66">
        <f t="shared" si="1"/>
        <v>0</v>
      </c>
      <c r="S17" s="66">
        <f t="shared" si="1"/>
        <v>0</v>
      </c>
      <c r="T17" s="52"/>
    </row>
    <row r="18" spans="1:20" ht="15" customHeight="1" thickBot="1" x14ac:dyDescent="0.25">
      <c r="A18" s="48">
        <v>18</v>
      </c>
      <c r="B18" s="49"/>
      <c r="C18" s="72"/>
      <c r="D18" s="68" t="s">
        <v>216</v>
      </c>
      <c r="E18" s="68"/>
      <c r="F18" s="59"/>
      <c r="G18" s="59"/>
      <c r="H18" s="50"/>
      <c r="I18" s="66">
        <f>I14+I17</f>
        <v>0</v>
      </c>
      <c r="J18" s="66">
        <f t="shared" ref="J18:S18" si="2">J14+J17</f>
        <v>0</v>
      </c>
      <c r="K18" s="66">
        <f t="shared" si="2"/>
        <v>0</v>
      </c>
      <c r="L18" s="66">
        <f t="shared" si="2"/>
        <v>0</v>
      </c>
      <c r="M18" s="66">
        <f t="shared" si="2"/>
        <v>0</v>
      </c>
      <c r="N18" s="66">
        <f t="shared" si="2"/>
        <v>0</v>
      </c>
      <c r="O18" s="66">
        <f t="shared" si="2"/>
        <v>0</v>
      </c>
      <c r="P18" s="66">
        <f t="shared" si="2"/>
        <v>0</v>
      </c>
      <c r="Q18" s="66">
        <f t="shared" si="2"/>
        <v>0</v>
      </c>
      <c r="R18" s="66">
        <f t="shared" si="2"/>
        <v>0</v>
      </c>
      <c r="S18" s="66">
        <f t="shared" si="2"/>
        <v>0</v>
      </c>
      <c r="T18" s="52"/>
    </row>
    <row r="19" spans="1:20" ht="43.5" customHeight="1" x14ac:dyDescent="0.2">
      <c r="A19" s="48">
        <v>19</v>
      </c>
      <c r="B19" s="49"/>
      <c r="C19" s="60"/>
      <c r="D19" s="50"/>
      <c r="E19" s="50"/>
      <c r="F19" s="50"/>
      <c r="G19" s="50"/>
      <c r="H19" s="51"/>
      <c r="I19" s="51" t="s">
        <v>105</v>
      </c>
      <c r="J19" s="51" t="s">
        <v>106</v>
      </c>
      <c r="K19" s="51" t="s">
        <v>107</v>
      </c>
      <c r="L19" s="51" t="s">
        <v>108</v>
      </c>
      <c r="M19" s="51" t="s">
        <v>109</v>
      </c>
      <c r="N19" s="51" t="s">
        <v>110</v>
      </c>
      <c r="O19" s="51" t="s">
        <v>111</v>
      </c>
      <c r="P19" s="51" t="s">
        <v>112</v>
      </c>
      <c r="Q19" s="51" t="s">
        <v>113</v>
      </c>
      <c r="R19" s="51" t="s">
        <v>114</v>
      </c>
      <c r="S19" s="51" t="s">
        <v>115</v>
      </c>
      <c r="T19" s="52"/>
    </row>
    <row r="20" spans="1:20" ht="15" customHeight="1" x14ac:dyDescent="0.2">
      <c r="A20" s="48">
        <v>20</v>
      </c>
      <c r="B20" s="49"/>
      <c r="C20" s="53"/>
      <c r="D20" s="50"/>
      <c r="E20" s="50"/>
      <c r="F20" s="50"/>
      <c r="G20" s="50"/>
      <c r="H20" s="54" t="str">
        <f>IF(ISNUMBER(#REF!),"for year ended","")</f>
        <v/>
      </c>
      <c r="I20" s="55" t="str">
        <f>IF(ISNUMBER(#REF!),DATE(YEAR(#REF!),MONTH(#REF!),DAY(#REF!))-1,"")</f>
        <v/>
      </c>
      <c r="J20" s="55" t="str">
        <f>IF(ISNUMBER(#REF!),DATE(YEAR(#REF!)+1,MONTH(#REF!),DAY(#REF!))-1,"")</f>
        <v/>
      </c>
      <c r="K20" s="55" t="str">
        <f>IF(ISNUMBER(#REF!),DATE(YEAR(#REF!)+2,MONTH(#REF!),DAY(#REF!))-1,"")</f>
        <v/>
      </c>
      <c r="L20" s="55" t="str">
        <f>IF(ISNUMBER(#REF!),DATE(YEAR(#REF!)+3,MONTH(#REF!),DAY(#REF!))-1,"")</f>
        <v/>
      </c>
      <c r="M20" s="55" t="str">
        <f>IF(ISNUMBER(#REF!),DATE(YEAR(#REF!)+4,MONTH(#REF!),DAY(#REF!))-1,"")</f>
        <v/>
      </c>
      <c r="N20" s="55" t="str">
        <f>IF(ISNUMBER(#REF!),DATE(YEAR(#REF!)+5,MONTH(#REF!),DAY(#REF!))-1,"")</f>
        <v/>
      </c>
      <c r="O20" s="55" t="str">
        <f>IF(ISNUMBER(#REF!),DATE(YEAR(#REF!)+6,MONTH(#REF!),DAY(#REF!))-1,"")</f>
        <v/>
      </c>
      <c r="P20" s="55" t="str">
        <f>IF(ISNUMBER(#REF!),DATE(YEAR(#REF!)+7,MONTH(#REF!),DAY(#REF!))-1,"")</f>
        <v/>
      </c>
      <c r="Q20" s="55" t="str">
        <f>IF(ISNUMBER(#REF!),DATE(YEAR(#REF!)+8,MONTH(#REF!),DAY(#REF!))-1,"")</f>
        <v/>
      </c>
      <c r="R20" s="55" t="str">
        <f>IF(ISNUMBER(#REF!),DATE(YEAR(#REF!)+9,MONTH(#REF!),DAY(#REF!))-1,"")</f>
        <v/>
      </c>
      <c r="S20" s="55" t="str">
        <f>IF(ISNUMBER(#REF!),DATE(YEAR(#REF!)+10,MONTH(#REF!),DAY(#REF!))-1,"")</f>
        <v/>
      </c>
      <c r="T20" s="52"/>
    </row>
    <row r="21" spans="1:20" ht="30" customHeight="1" x14ac:dyDescent="0.2">
      <c r="A21" s="48">
        <v>21</v>
      </c>
      <c r="B21" s="49"/>
      <c r="C21" s="72"/>
      <c r="D21" s="72"/>
      <c r="E21" s="68"/>
      <c r="F21" s="50"/>
      <c r="G21" s="50"/>
      <c r="H21" s="50"/>
      <c r="I21" s="108" t="s">
        <v>130</v>
      </c>
      <c r="J21" s="50"/>
      <c r="K21" s="50"/>
      <c r="L21" s="50"/>
      <c r="M21" s="50"/>
      <c r="N21" s="50"/>
      <c r="O21" s="50"/>
      <c r="P21" s="50"/>
      <c r="Q21" s="50"/>
      <c r="R21" s="107"/>
      <c r="S21" s="107"/>
      <c r="T21" s="52"/>
    </row>
    <row r="22" spans="1:20" ht="15" customHeight="1" x14ac:dyDescent="0.2">
      <c r="A22" s="48">
        <v>22</v>
      </c>
      <c r="B22" s="49"/>
      <c r="C22" s="72"/>
      <c r="D22" s="72"/>
      <c r="E22" s="60" t="s">
        <v>39</v>
      </c>
      <c r="F22" s="62"/>
      <c r="G22" s="62"/>
      <c r="H22" s="50"/>
      <c r="I22" s="61"/>
      <c r="J22" s="61"/>
      <c r="K22" s="61"/>
      <c r="L22" s="61"/>
      <c r="M22" s="61"/>
      <c r="N22" s="61"/>
      <c r="O22" s="61"/>
      <c r="P22" s="61"/>
      <c r="Q22" s="61"/>
      <c r="R22" s="61"/>
      <c r="S22" s="61"/>
      <c r="T22" s="52"/>
    </row>
    <row r="23" spans="1:20" ht="15" customHeight="1" x14ac:dyDescent="0.2">
      <c r="A23" s="48">
        <v>23</v>
      </c>
      <c r="B23" s="49"/>
      <c r="C23" s="72"/>
      <c r="D23" s="72"/>
      <c r="E23" s="60" t="s">
        <v>40</v>
      </c>
      <c r="F23" s="62"/>
      <c r="G23" s="62"/>
      <c r="H23" s="50"/>
      <c r="I23" s="61"/>
      <c r="J23" s="61"/>
      <c r="K23" s="61"/>
      <c r="L23" s="61"/>
      <c r="M23" s="61"/>
      <c r="N23" s="61"/>
      <c r="O23" s="61"/>
      <c r="P23" s="61"/>
      <c r="Q23" s="61"/>
      <c r="R23" s="61"/>
      <c r="S23" s="61"/>
      <c r="T23" s="52"/>
    </row>
    <row r="24" spans="1:20" ht="15" customHeight="1" x14ac:dyDescent="0.2">
      <c r="A24" s="48">
        <v>24</v>
      </c>
      <c r="B24" s="49"/>
      <c r="C24" s="72"/>
      <c r="D24" s="72"/>
      <c r="E24" s="60" t="s">
        <v>41</v>
      </c>
      <c r="F24" s="62"/>
      <c r="G24" s="62"/>
      <c r="H24" s="50"/>
      <c r="I24" s="61"/>
      <c r="J24" s="61"/>
      <c r="K24" s="61"/>
      <c r="L24" s="61"/>
      <c r="M24" s="61"/>
      <c r="N24" s="61"/>
      <c r="O24" s="61"/>
      <c r="P24" s="61"/>
      <c r="Q24" s="61"/>
      <c r="R24" s="61"/>
      <c r="S24" s="61"/>
      <c r="T24" s="52"/>
    </row>
    <row r="25" spans="1:20" ht="15" customHeight="1" thickBot="1" x14ac:dyDescent="0.25">
      <c r="A25" s="48">
        <v>25</v>
      </c>
      <c r="B25" s="49"/>
      <c r="C25" s="72"/>
      <c r="D25" s="72"/>
      <c r="E25" s="60" t="s">
        <v>29</v>
      </c>
      <c r="F25" s="62"/>
      <c r="G25" s="62"/>
      <c r="H25" s="50"/>
      <c r="I25" s="61"/>
      <c r="J25" s="61"/>
      <c r="K25" s="61"/>
      <c r="L25" s="61"/>
      <c r="M25" s="61"/>
      <c r="N25" s="61"/>
      <c r="O25" s="61"/>
      <c r="P25" s="61"/>
      <c r="Q25" s="61"/>
      <c r="R25" s="61"/>
      <c r="S25" s="61"/>
      <c r="T25" s="52"/>
    </row>
    <row r="26" spans="1:20" ht="15" customHeight="1" thickBot="1" x14ac:dyDescent="0.25">
      <c r="A26" s="48">
        <v>26</v>
      </c>
      <c r="B26" s="49"/>
      <c r="C26" s="72"/>
      <c r="D26" s="65" t="s">
        <v>214</v>
      </c>
      <c r="E26" s="65"/>
      <c r="F26" s="59"/>
      <c r="G26" s="59"/>
      <c r="H26" s="50"/>
      <c r="I26" s="66">
        <f t="shared" ref="I26:S26" si="3">SUM(I22:I25)</f>
        <v>0</v>
      </c>
      <c r="J26" s="66">
        <f t="shared" si="3"/>
        <v>0</v>
      </c>
      <c r="K26" s="66">
        <f t="shared" si="3"/>
        <v>0</v>
      </c>
      <c r="L26" s="66">
        <f t="shared" si="3"/>
        <v>0</v>
      </c>
      <c r="M26" s="66">
        <f t="shared" si="3"/>
        <v>0</v>
      </c>
      <c r="N26" s="66">
        <f t="shared" si="3"/>
        <v>0</v>
      </c>
      <c r="O26" s="66">
        <f t="shared" si="3"/>
        <v>0</v>
      </c>
      <c r="P26" s="66">
        <f t="shared" si="3"/>
        <v>0</v>
      </c>
      <c r="Q26" s="66">
        <f t="shared" si="3"/>
        <v>0</v>
      </c>
      <c r="R26" s="66">
        <f t="shared" si="3"/>
        <v>0</v>
      </c>
      <c r="S26" s="66">
        <f t="shared" si="3"/>
        <v>0</v>
      </c>
      <c r="T26" s="52"/>
    </row>
    <row r="27" spans="1:20" ht="15" customHeight="1" x14ac:dyDescent="0.2">
      <c r="A27" s="48">
        <v>27</v>
      </c>
      <c r="B27" s="49"/>
      <c r="C27" s="72"/>
      <c r="D27" s="72"/>
      <c r="E27" s="60" t="s">
        <v>42</v>
      </c>
      <c r="F27" s="62"/>
      <c r="G27" s="62"/>
      <c r="H27" s="50"/>
      <c r="I27" s="61"/>
      <c r="J27" s="61"/>
      <c r="K27" s="61"/>
      <c r="L27" s="61"/>
      <c r="M27" s="61"/>
      <c r="N27" s="61"/>
      <c r="O27" s="61"/>
      <c r="P27" s="61"/>
      <c r="Q27" s="61"/>
      <c r="R27" s="61"/>
      <c r="S27" s="61"/>
      <c r="T27" s="52"/>
    </row>
    <row r="28" spans="1:20" ht="15" customHeight="1" thickBot="1" x14ac:dyDescent="0.25">
      <c r="A28" s="48">
        <v>28</v>
      </c>
      <c r="B28" s="49"/>
      <c r="C28" s="72"/>
      <c r="D28" s="72"/>
      <c r="E28" s="60" t="s">
        <v>43</v>
      </c>
      <c r="F28" s="62"/>
      <c r="G28" s="62"/>
      <c r="H28" s="50"/>
      <c r="I28" s="61"/>
      <c r="J28" s="61"/>
      <c r="K28" s="61"/>
      <c r="L28" s="61"/>
      <c r="M28" s="61"/>
      <c r="N28" s="61"/>
      <c r="O28" s="61"/>
      <c r="P28" s="61"/>
      <c r="Q28" s="61"/>
      <c r="R28" s="61"/>
      <c r="S28" s="61"/>
      <c r="T28" s="52"/>
    </row>
    <row r="29" spans="1:20" ht="15" customHeight="1" thickBot="1" x14ac:dyDescent="0.25">
      <c r="A29" s="48">
        <v>29</v>
      </c>
      <c r="B29" s="49"/>
      <c r="C29" s="72"/>
      <c r="D29" s="65" t="s">
        <v>215</v>
      </c>
      <c r="E29" s="65"/>
      <c r="F29" s="59"/>
      <c r="G29" s="59"/>
      <c r="H29" s="50"/>
      <c r="I29" s="66">
        <f t="shared" ref="I29:S29" si="4">SUM(I27:I28)</f>
        <v>0</v>
      </c>
      <c r="J29" s="66">
        <f t="shared" si="4"/>
        <v>0</v>
      </c>
      <c r="K29" s="66">
        <f t="shared" si="4"/>
        <v>0</v>
      </c>
      <c r="L29" s="66">
        <f t="shared" si="4"/>
        <v>0</v>
      </c>
      <c r="M29" s="66">
        <f t="shared" si="4"/>
        <v>0</v>
      </c>
      <c r="N29" s="66">
        <f t="shared" si="4"/>
        <v>0</v>
      </c>
      <c r="O29" s="66">
        <f t="shared" si="4"/>
        <v>0</v>
      </c>
      <c r="P29" s="66">
        <f t="shared" si="4"/>
        <v>0</v>
      </c>
      <c r="Q29" s="66">
        <f t="shared" si="4"/>
        <v>0</v>
      </c>
      <c r="R29" s="66">
        <f t="shared" si="4"/>
        <v>0</v>
      </c>
      <c r="S29" s="66">
        <f t="shared" si="4"/>
        <v>0</v>
      </c>
      <c r="T29" s="52"/>
    </row>
    <row r="30" spans="1:20" ht="15" customHeight="1" thickBot="1" x14ac:dyDescent="0.25">
      <c r="A30" s="48">
        <v>30</v>
      </c>
      <c r="B30" s="49"/>
      <c r="C30" s="72"/>
      <c r="D30" s="68" t="s">
        <v>216</v>
      </c>
      <c r="E30" s="68"/>
      <c r="F30" s="62"/>
      <c r="G30" s="62"/>
      <c r="H30" s="50"/>
      <c r="I30" s="66">
        <f>I26+I29</f>
        <v>0</v>
      </c>
      <c r="J30" s="66">
        <f t="shared" ref="J30:S30" si="5">J26+J29</f>
        <v>0</v>
      </c>
      <c r="K30" s="66">
        <f t="shared" si="5"/>
        <v>0</v>
      </c>
      <c r="L30" s="66">
        <f t="shared" si="5"/>
        <v>0</v>
      </c>
      <c r="M30" s="66">
        <f t="shared" si="5"/>
        <v>0</v>
      </c>
      <c r="N30" s="66">
        <f t="shared" si="5"/>
        <v>0</v>
      </c>
      <c r="O30" s="66">
        <f t="shared" si="5"/>
        <v>0</v>
      </c>
      <c r="P30" s="66">
        <f t="shared" si="5"/>
        <v>0</v>
      </c>
      <c r="Q30" s="66">
        <f t="shared" si="5"/>
        <v>0</v>
      </c>
      <c r="R30" s="66">
        <f t="shared" si="5"/>
        <v>0</v>
      </c>
      <c r="S30" s="66">
        <f t="shared" si="5"/>
        <v>0</v>
      </c>
      <c r="T30" s="52"/>
    </row>
    <row r="31" spans="1:20" ht="30" customHeight="1" x14ac:dyDescent="0.25">
      <c r="A31" s="48">
        <v>31</v>
      </c>
      <c r="B31" s="49"/>
      <c r="C31" s="76" t="s">
        <v>217</v>
      </c>
      <c r="D31" s="72"/>
      <c r="E31" s="72"/>
      <c r="F31" s="62"/>
      <c r="G31" s="62"/>
      <c r="H31" s="62"/>
      <c r="I31" s="60"/>
      <c r="J31" s="60"/>
      <c r="K31" s="50"/>
      <c r="L31" s="50"/>
      <c r="M31" s="50"/>
      <c r="N31" s="60"/>
      <c r="O31" s="50"/>
      <c r="P31" s="60"/>
      <c r="Q31" s="60"/>
      <c r="R31" s="50"/>
      <c r="S31" s="50"/>
      <c r="T31" s="52"/>
    </row>
    <row r="32" spans="1:20" x14ac:dyDescent="0.2">
      <c r="A32" s="48"/>
      <c r="B32" s="49"/>
      <c r="C32" s="77" t="s">
        <v>144</v>
      </c>
      <c r="D32" s="72"/>
      <c r="E32" s="72"/>
      <c r="F32" s="62"/>
      <c r="G32" s="62"/>
      <c r="H32" s="62"/>
      <c r="I32" s="60"/>
      <c r="J32" s="60"/>
      <c r="K32" s="50"/>
      <c r="L32" s="50"/>
      <c r="M32" s="50"/>
      <c r="N32" s="60"/>
      <c r="O32" s="50"/>
      <c r="P32" s="60"/>
      <c r="Q32" s="60"/>
      <c r="R32" s="50"/>
      <c r="S32" s="50"/>
      <c r="T32" s="52"/>
    </row>
    <row r="33" spans="1:20" ht="15" customHeight="1" x14ac:dyDescent="0.2">
      <c r="A33" s="48">
        <v>32</v>
      </c>
      <c r="B33" s="49"/>
      <c r="C33" s="182"/>
      <c r="D33" s="182"/>
      <c r="E33" s="183" t="s">
        <v>145</v>
      </c>
      <c r="F33" s="109"/>
      <c r="G33" s="110"/>
      <c r="H33" s="62"/>
      <c r="I33" s="60"/>
      <c r="J33" s="60"/>
      <c r="K33" s="50"/>
      <c r="L33" s="50"/>
      <c r="M33" s="50"/>
      <c r="N33" s="60"/>
      <c r="O33" s="50"/>
      <c r="P33" s="60"/>
      <c r="Q33" s="60"/>
      <c r="R33" s="50"/>
      <c r="S33" s="50"/>
      <c r="T33" s="52"/>
    </row>
    <row r="34" spans="1:20" ht="15" customHeight="1" x14ac:dyDescent="0.2">
      <c r="A34" s="48">
        <v>33</v>
      </c>
      <c r="B34" s="49"/>
      <c r="C34" s="182"/>
      <c r="D34" s="182"/>
      <c r="E34" s="183"/>
      <c r="F34" s="109"/>
      <c r="G34" s="110"/>
      <c r="H34" s="50"/>
      <c r="I34" s="61"/>
      <c r="J34" s="61"/>
      <c r="K34" s="61"/>
      <c r="L34" s="61"/>
      <c r="M34" s="61"/>
      <c r="N34" s="61"/>
      <c r="O34" s="61"/>
      <c r="P34" s="61"/>
      <c r="Q34" s="61"/>
      <c r="R34" s="61"/>
      <c r="S34" s="61"/>
      <c r="T34" s="52"/>
    </row>
    <row r="35" spans="1:20" ht="15" customHeight="1" x14ac:dyDescent="0.2">
      <c r="A35" s="48">
        <v>34</v>
      </c>
      <c r="B35" s="49"/>
      <c r="C35" s="72"/>
      <c r="D35" s="72"/>
      <c r="E35" s="111" t="s">
        <v>218</v>
      </c>
      <c r="F35" s="62"/>
      <c r="G35" s="62"/>
      <c r="H35" s="50"/>
      <c r="I35" s="61"/>
      <c r="J35" s="61"/>
      <c r="K35" s="61"/>
      <c r="L35" s="61"/>
      <c r="M35" s="61"/>
      <c r="N35" s="61"/>
      <c r="O35" s="61"/>
      <c r="P35" s="61"/>
      <c r="Q35" s="61"/>
      <c r="R35" s="61"/>
      <c r="S35" s="61"/>
      <c r="T35" s="52"/>
    </row>
    <row r="36" spans="1:20" ht="15" customHeight="1" x14ac:dyDescent="0.2">
      <c r="A36" s="48">
        <v>35</v>
      </c>
      <c r="B36" s="49"/>
      <c r="C36" s="72"/>
      <c r="D36" s="72"/>
      <c r="E36" s="60" t="s">
        <v>219</v>
      </c>
      <c r="F36" s="60"/>
      <c r="G36" s="62"/>
      <c r="H36" s="50"/>
      <c r="I36" s="61"/>
      <c r="J36" s="61"/>
      <c r="K36" s="61"/>
      <c r="L36" s="61"/>
      <c r="M36" s="61"/>
      <c r="N36" s="61"/>
      <c r="O36" s="61"/>
      <c r="P36" s="61"/>
      <c r="Q36" s="61"/>
      <c r="R36" s="61"/>
      <c r="S36" s="61"/>
      <c r="T36" s="52"/>
    </row>
    <row r="37" spans="1:20" ht="15" customHeight="1" x14ac:dyDescent="0.2">
      <c r="A37" s="48">
        <v>36</v>
      </c>
      <c r="B37" s="49"/>
      <c r="C37" s="72"/>
      <c r="D37" s="72"/>
      <c r="E37" s="60" t="s">
        <v>220</v>
      </c>
      <c r="F37" s="60"/>
      <c r="G37" s="62"/>
      <c r="H37" s="50"/>
      <c r="I37" s="61"/>
      <c r="J37" s="61"/>
      <c r="K37" s="61"/>
      <c r="L37" s="61"/>
      <c r="M37" s="61"/>
      <c r="N37" s="61"/>
      <c r="O37" s="61"/>
      <c r="P37" s="61"/>
      <c r="Q37" s="61"/>
      <c r="R37" s="61"/>
      <c r="S37" s="61"/>
      <c r="T37" s="52"/>
    </row>
    <row r="38" spans="1:20" ht="15" customHeight="1" x14ac:dyDescent="0.2">
      <c r="A38" s="48">
        <v>37</v>
      </c>
      <c r="B38" s="49"/>
      <c r="C38" s="72"/>
      <c r="D38" s="72"/>
      <c r="E38" s="60" t="s">
        <v>148</v>
      </c>
      <c r="F38" s="60"/>
      <c r="G38" s="62"/>
      <c r="H38" s="50"/>
      <c r="I38" s="61"/>
      <c r="J38" s="61"/>
      <c r="K38" s="61"/>
      <c r="L38" s="61"/>
      <c r="M38" s="61"/>
      <c r="N38" s="61"/>
      <c r="O38" s="61"/>
      <c r="P38" s="61"/>
      <c r="Q38" s="61"/>
      <c r="R38" s="61"/>
      <c r="S38" s="61"/>
      <c r="T38" s="52"/>
    </row>
    <row r="39" spans="1:20" ht="15" customHeight="1" x14ac:dyDescent="0.2">
      <c r="A39" s="48">
        <v>38</v>
      </c>
      <c r="B39" s="77" t="s">
        <v>221</v>
      </c>
      <c r="C39" s="72"/>
      <c r="D39" s="72"/>
      <c r="E39" s="68"/>
      <c r="F39" s="62"/>
      <c r="G39" s="62"/>
      <c r="H39" s="50"/>
      <c r="I39" s="62"/>
      <c r="J39" s="50"/>
      <c r="K39" s="62"/>
      <c r="L39" s="50"/>
      <c r="M39" s="62"/>
      <c r="N39" s="50"/>
      <c r="O39" s="62"/>
      <c r="P39" s="50"/>
      <c r="Q39" s="62"/>
      <c r="R39" s="50"/>
      <c r="S39" s="50"/>
      <c r="T39" s="52"/>
    </row>
    <row r="40" spans="1:20" ht="15" customHeight="1" x14ac:dyDescent="0.2">
      <c r="A40" s="48">
        <v>39</v>
      </c>
      <c r="B40" s="49"/>
      <c r="C40" s="72"/>
      <c r="D40" s="72"/>
      <c r="E40" s="68"/>
      <c r="F40" s="50"/>
      <c r="G40" s="50"/>
      <c r="H40" s="50"/>
      <c r="I40" s="50"/>
      <c r="J40" s="50"/>
      <c r="K40" s="50"/>
      <c r="L40" s="50"/>
      <c r="M40" s="50"/>
      <c r="N40" s="50"/>
      <c r="O40" s="50"/>
      <c r="P40" s="50"/>
      <c r="Q40" s="50"/>
      <c r="R40" s="50"/>
      <c r="S40" s="50"/>
      <c r="T40" s="52"/>
    </row>
    <row r="41" spans="1:20" ht="15" customHeight="1" x14ac:dyDescent="0.2">
      <c r="A41" s="48">
        <v>40</v>
      </c>
      <c r="B41" s="49"/>
      <c r="C41" s="60"/>
      <c r="D41" s="50"/>
      <c r="E41" s="50"/>
      <c r="F41" s="50"/>
      <c r="G41" s="50"/>
      <c r="H41" s="51"/>
      <c r="I41" s="51" t="s">
        <v>105</v>
      </c>
      <c r="J41" s="51" t="s">
        <v>106</v>
      </c>
      <c r="K41" s="51" t="s">
        <v>107</v>
      </c>
      <c r="L41" s="51" t="s">
        <v>108</v>
      </c>
      <c r="M41" s="51" t="s">
        <v>109</v>
      </c>
      <c r="N41" s="51" t="s">
        <v>110</v>
      </c>
      <c r="O41" s="51" t="s">
        <v>111</v>
      </c>
      <c r="P41" s="51" t="s">
        <v>112</v>
      </c>
      <c r="Q41" s="51" t="s">
        <v>113</v>
      </c>
      <c r="R41" s="51" t="s">
        <v>114</v>
      </c>
      <c r="S41" s="51" t="s">
        <v>115</v>
      </c>
      <c r="T41" s="52"/>
    </row>
    <row r="42" spans="1:20" ht="15" customHeight="1" x14ac:dyDescent="0.2">
      <c r="A42" s="48">
        <v>41</v>
      </c>
      <c r="B42" s="49"/>
      <c r="C42" s="53"/>
      <c r="D42" s="50"/>
      <c r="E42" s="50"/>
      <c r="F42" s="50"/>
      <c r="G42" s="50"/>
      <c r="H42" s="54" t="str">
        <f>IF(ISNUMBER(#REF!),"for year ended","")</f>
        <v/>
      </c>
      <c r="I42" s="55" t="str">
        <f>IF(ISNUMBER(#REF!),DATE(YEAR(#REF!),MONTH(#REF!),DAY(#REF!))-1,"")</f>
        <v/>
      </c>
      <c r="J42" s="55" t="str">
        <f>IF(ISNUMBER(#REF!),DATE(YEAR(#REF!)+1,MONTH(#REF!),DAY(#REF!))-1,"")</f>
        <v/>
      </c>
      <c r="K42" s="55" t="str">
        <f>IF(ISNUMBER(#REF!),DATE(YEAR(#REF!)+2,MONTH(#REF!),DAY(#REF!))-1,"")</f>
        <v/>
      </c>
      <c r="L42" s="55" t="str">
        <f>IF(ISNUMBER(#REF!),DATE(YEAR(#REF!)+3,MONTH(#REF!),DAY(#REF!))-1,"")</f>
        <v/>
      </c>
      <c r="M42" s="55" t="str">
        <f>IF(ISNUMBER(#REF!),DATE(YEAR(#REF!)+4,MONTH(#REF!),DAY(#REF!))-1,"")</f>
        <v/>
      </c>
      <c r="N42" s="55" t="str">
        <f>IF(ISNUMBER(#REF!),DATE(YEAR(#REF!)+5,MONTH(#REF!),DAY(#REF!))-1,"")</f>
        <v/>
      </c>
      <c r="O42" s="55" t="str">
        <f>IF(ISNUMBER(#REF!),DATE(YEAR(#REF!)+6,MONTH(#REF!),DAY(#REF!))-1,"")</f>
        <v/>
      </c>
      <c r="P42" s="55" t="str">
        <f>IF(ISNUMBER(#REF!),DATE(YEAR(#REF!)+7,MONTH(#REF!),DAY(#REF!))-1,"")</f>
        <v/>
      </c>
      <c r="Q42" s="55" t="str">
        <f>IF(ISNUMBER(#REF!),DATE(YEAR(#REF!)+8,MONTH(#REF!),DAY(#REF!))-1,"")</f>
        <v/>
      </c>
      <c r="R42" s="55" t="str">
        <f>IF(ISNUMBER(#REF!),DATE(YEAR(#REF!)+9,MONTH(#REF!),DAY(#REF!))-1,"")</f>
        <v/>
      </c>
      <c r="S42" s="55" t="str">
        <f>IF(ISNUMBER(#REF!),DATE(YEAR(#REF!)+10,MONTH(#REF!),DAY(#REF!))-1,"")</f>
        <v/>
      </c>
      <c r="T42" s="52"/>
    </row>
    <row r="43" spans="1:20" ht="30" customHeight="1" x14ac:dyDescent="0.25">
      <c r="A43" s="48">
        <v>42</v>
      </c>
      <c r="B43" s="49"/>
      <c r="C43" s="76" t="s">
        <v>222</v>
      </c>
      <c r="D43" s="72"/>
      <c r="E43" s="68"/>
      <c r="F43" s="62"/>
      <c r="G43" s="62"/>
      <c r="H43" s="50"/>
      <c r="I43" s="112" t="s">
        <v>150</v>
      </c>
      <c r="J43" s="50"/>
      <c r="K43" s="50"/>
      <c r="L43" s="50"/>
      <c r="M43" s="50"/>
      <c r="N43" s="50"/>
      <c r="O43" s="50"/>
      <c r="P43" s="50"/>
      <c r="Q43" s="50"/>
      <c r="R43" s="50"/>
      <c r="S43" s="50"/>
      <c r="T43" s="52"/>
    </row>
    <row r="44" spans="1:20" ht="15" customHeight="1" x14ac:dyDescent="0.2">
      <c r="A44" s="48">
        <v>43</v>
      </c>
      <c r="B44" s="49"/>
      <c r="C44" s="72"/>
      <c r="D44" s="72"/>
      <c r="E44" s="60" t="s">
        <v>39</v>
      </c>
      <c r="F44" s="62"/>
      <c r="G44" s="62"/>
      <c r="H44" s="50"/>
      <c r="I44" s="74">
        <f t="shared" ref="I44:S48" si="6">I10-I22</f>
        <v>0</v>
      </c>
      <c r="J44" s="74">
        <f t="shared" si="6"/>
        <v>0</v>
      </c>
      <c r="K44" s="74">
        <f t="shared" si="6"/>
        <v>0</v>
      </c>
      <c r="L44" s="74">
        <f t="shared" si="6"/>
        <v>0</v>
      </c>
      <c r="M44" s="74">
        <f t="shared" si="6"/>
        <v>0</v>
      </c>
      <c r="N44" s="74">
        <f t="shared" si="6"/>
        <v>0</v>
      </c>
      <c r="O44" s="74">
        <f t="shared" si="6"/>
        <v>0</v>
      </c>
      <c r="P44" s="74">
        <f t="shared" si="6"/>
        <v>0</v>
      </c>
      <c r="Q44" s="74">
        <f t="shared" si="6"/>
        <v>0</v>
      </c>
      <c r="R44" s="74">
        <f t="shared" si="6"/>
        <v>0</v>
      </c>
      <c r="S44" s="74">
        <f t="shared" si="6"/>
        <v>0</v>
      </c>
      <c r="T44" s="52"/>
    </row>
    <row r="45" spans="1:20" ht="15" customHeight="1" x14ac:dyDescent="0.2">
      <c r="A45" s="48">
        <v>44</v>
      </c>
      <c r="B45" s="49"/>
      <c r="C45" s="72"/>
      <c r="D45" s="72"/>
      <c r="E45" s="60" t="s">
        <v>40</v>
      </c>
      <c r="F45" s="62"/>
      <c r="G45" s="62"/>
      <c r="H45" s="50"/>
      <c r="I45" s="74">
        <f t="shared" si="6"/>
        <v>0</v>
      </c>
      <c r="J45" s="74">
        <f t="shared" si="6"/>
        <v>0</v>
      </c>
      <c r="K45" s="74">
        <f t="shared" si="6"/>
        <v>0</v>
      </c>
      <c r="L45" s="74">
        <f t="shared" si="6"/>
        <v>0</v>
      </c>
      <c r="M45" s="74">
        <f t="shared" si="6"/>
        <v>0</v>
      </c>
      <c r="N45" s="74">
        <f t="shared" si="6"/>
        <v>0</v>
      </c>
      <c r="O45" s="74">
        <f t="shared" si="6"/>
        <v>0</v>
      </c>
      <c r="P45" s="74">
        <f t="shared" si="6"/>
        <v>0</v>
      </c>
      <c r="Q45" s="74">
        <f t="shared" si="6"/>
        <v>0</v>
      </c>
      <c r="R45" s="74">
        <f t="shared" si="6"/>
        <v>0</v>
      </c>
      <c r="S45" s="74">
        <f t="shared" si="6"/>
        <v>0</v>
      </c>
      <c r="T45" s="52"/>
    </row>
    <row r="46" spans="1:20" ht="15" customHeight="1" x14ac:dyDescent="0.2">
      <c r="A46" s="48">
        <v>45</v>
      </c>
      <c r="B46" s="49"/>
      <c r="C46" s="72"/>
      <c r="D46" s="72"/>
      <c r="E46" s="60" t="s">
        <v>41</v>
      </c>
      <c r="F46" s="62"/>
      <c r="G46" s="62"/>
      <c r="H46" s="50"/>
      <c r="I46" s="74">
        <f t="shared" si="6"/>
        <v>0</v>
      </c>
      <c r="J46" s="74">
        <f t="shared" si="6"/>
        <v>0</v>
      </c>
      <c r="K46" s="74">
        <f t="shared" si="6"/>
        <v>0</v>
      </c>
      <c r="L46" s="74">
        <f t="shared" si="6"/>
        <v>0</v>
      </c>
      <c r="M46" s="74">
        <f t="shared" si="6"/>
        <v>0</v>
      </c>
      <c r="N46" s="74">
        <f t="shared" si="6"/>
        <v>0</v>
      </c>
      <c r="O46" s="74">
        <f t="shared" si="6"/>
        <v>0</v>
      </c>
      <c r="P46" s="74">
        <f t="shared" si="6"/>
        <v>0</v>
      </c>
      <c r="Q46" s="74">
        <f t="shared" si="6"/>
        <v>0</v>
      </c>
      <c r="R46" s="74">
        <f t="shared" si="6"/>
        <v>0</v>
      </c>
      <c r="S46" s="74">
        <f t="shared" si="6"/>
        <v>0</v>
      </c>
      <c r="T46" s="52"/>
    </row>
    <row r="47" spans="1:20" ht="15" customHeight="1" thickBot="1" x14ac:dyDescent="0.25">
      <c r="A47" s="48">
        <v>46</v>
      </c>
      <c r="B47" s="49"/>
      <c r="C47" s="72"/>
      <c r="D47" s="72"/>
      <c r="E47" s="60" t="s">
        <v>29</v>
      </c>
      <c r="F47" s="62"/>
      <c r="G47" s="62"/>
      <c r="H47" s="50"/>
      <c r="I47" s="74">
        <f t="shared" si="6"/>
        <v>0</v>
      </c>
      <c r="J47" s="74">
        <f t="shared" si="6"/>
        <v>0</v>
      </c>
      <c r="K47" s="74">
        <f t="shared" si="6"/>
        <v>0</v>
      </c>
      <c r="L47" s="74">
        <f t="shared" si="6"/>
        <v>0</v>
      </c>
      <c r="M47" s="74">
        <f t="shared" si="6"/>
        <v>0</v>
      </c>
      <c r="N47" s="74">
        <f t="shared" si="6"/>
        <v>0</v>
      </c>
      <c r="O47" s="74">
        <f t="shared" si="6"/>
        <v>0</v>
      </c>
      <c r="P47" s="74">
        <f t="shared" si="6"/>
        <v>0</v>
      </c>
      <c r="Q47" s="74">
        <f t="shared" si="6"/>
        <v>0</v>
      </c>
      <c r="R47" s="74">
        <f t="shared" si="6"/>
        <v>0</v>
      </c>
      <c r="S47" s="74">
        <f t="shared" si="6"/>
        <v>0</v>
      </c>
      <c r="T47" s="52"/>
    </row>
    <row r="48" spans="1:20" ht="15" customHeight="1" thickBot="1" x14ac:dyDescent="0.25">
      <c r="A48" s="48">
        <v>47</v>
      </c>
      <c r="B48" s="49"/>
      <c r="C48" s="72"/>
      <c r="D48" s="65" t="s">
        <v>214</v>
      </c>
      <c r="E48" s="65"/>
      <c r="F48" s="59"/>
      <c r="G48" s="59"/>
      <c r="H48" s="50"/>
      <c r="I48" s="66">
        <f>I14-I26</f>
        <v>0</v>
      </c>
      <c r="J48" s="66">
        <f t="shared" si="6"/>
        <v>0</v>
      </c>
      <c r="K48" s="66">
        <f t="shared" si="6"/>
        <v>0</v>
      </c>
      <c r="L48" s="66">
        <f t="shared" si="6"/>
        <v>0</v>
      </c>
      <c r="M48" s="66">
        <f t="shared" si="6"/>
        <v>0</v>
      </c>
      <c r="N48" s="66">
        <f t="shared" si="6"/>
        <v>0</v>
      </c>
      <c r="O48" s="66">
        <f t="shared" si="6"/>
        <v>0</v>
      </c>
      <c r="P48" s="66">
        <f t="shared" si="6"/>
        <v>0</v>
      </c>
      <c r="Q48" s="66">
        <f t="shared" si="6"/>
        <v>0</v>
      </c>
      <c r="R48" s="66">
        <f t="shared" si="6"/>
        <v>0</v>
      </c>
      <c r="S48" s="66">
        <f t="shared" si="6"/>
        <v>0</v>
      </c>
      <c r="T48" s="52"/>
    </row>
    <row r="49" spans="1:20" ht="15" customHeight="1" x14ac:dyDescent="0.2">
      <c r="A49" s="48">
        <v>48</v>
      </c>
      <c r="B49" s="49"/>
      <c r="C49" s="72"/>
      <c r="D49" s="72"/>
      <c r="E49" s="60" t="s">
        <v>42</v>
      </c>
      <c r="F49" s="62"/>
      <c r="G49" s="62"/>
      <c r="H49" s="50"/>
      <c r="I49" s="74">
        <f t="shared" ref="I49:S51" si="7">I15-I27</f>
        <v>0</v>
      </c>
      <c r="J49" s="74">
        <f t="shared" si="7"/>
        <v>0</v>
      </c>
      <c r="K49" s="74">
        <f t="shared" si="7"/>
        <v>0</v>
      </c>
      <c r="L49" s="74">
        <f t="shared" si="7"/>
        <v>0</v>
      </c>
      <c r="M49" s="74">
        <f t="shared" si="7"/>
        <v>0</v>
      </c>
      <c r="N49" s="74">
        <f t="shared" si="7"/>
        <v>0</v>
      </c>
      <c r="O49" s="74">
        <f t="shared" si="7"/>
        <v>0</v>
      </c>
      <c r="P49" s="74">
        <f t="shared" si="7"/>
        <v>0</v>
      </c>
      <c r="Q49" s="74">
        <f t="shared" si="7"/>
        <v>0</v>
      </c>
      <c r="R49" s="74">
        <f t="shared" si="7"/>
        <v>0</v>
      </c>
      <c r="S49" s="74">
        <f t="shared" si="7"/>
        <v>0</v>
      </c>
      <c r="T49" s="52"/>
    </row>
    <row r="50" spans="1:20" ht="15" customHeight="1" thickBot="1" x14ac:dyDescent="0.25">
      <c r="A50" s="48">
        <v>49</v>
      </c>
      <c r="B50" s="49"/>
      <c r="C50" s="72"/>
      <c r="D50" s="72"/>
      <c r="E50" s="60" t="s">
        <v>43</v>
      </c>
      <c r="F50" s="62"/>
      <c r="G50" s="62"/>
      <c r="H50" s="50"/>
      <c r="I50" s="74">
        <f t="shared" si="7"/>
        <v>0</v>
      </c>
      <c r="J50" s="74">
        <f t="shared" si="7"/>
        <v>0</v>
      </c>
      <c r="K50" s="74">
        <f t="shared" si="7"/>
        <v>0</v>
      </c>
      <c r="L50" s="74">
        <f t="shared" si="7"/>
        <v>0</v>
      </c>
      <c r="M50" s="74">
        <f t="shared" si="7"/>
        <v>0</v>
      </c>
      <c r="N50" s="74">
        <f t="shared" si="7"/>
        <v>0</v>
      </c>
      <c r="O50" s="74">
        <f t="shared" si="7"/>
        <v>0</v>
      </c>
      <c r="P50" s="74">
        <f t="shared" si="7"/>
        <v>0</v>
      </c>
      <c r="Q50" s="74">
        <f t="shared" si="7"/>
        <v>0</v>
      </c>
      <c r="R50" s="74">
        <f t="shared" si="7"/>
        <v>0</v>
      </c>
      <c r="S50" s="74">
        <f t="shared" si="7"/>
        <v>0</v>
      </c>
      <c r="T50" s="52"/>
    </row>
    <row r="51" spans="1:20" ht="15" customHeight="1" thickBot="1" x14ac:dyDescent="0.25">
      <c r="A51" s="48">
        <v>50</v>
      </c>
      <c r="B51" s="49"/>
      <c r="C51" s="72"/>
      <c r="D51" s="65" t="s">
        <v>215</v>
      </c>
      <c r="E51" s="65"/>
      <c r="F51" s="59"/>
      <c r="G51" s="59"/>
      <c r="H51" s="50"/>
      <c r="I51" s="113">
        <f>I17-I29</f>
        <v>0</v>
      </c>
      <c r="J51" s="113">
        <f t="shared" si="7"/>
        <v>0</v>
      </c>
      <c r="K51" s="113">
        <f t="shared" si="7"/>
        <v>0</v>
      </c>
      <c r="L51" s="113">
        <f t="shared" si="7"/>
        <v>0</v>
      </c>
      <c r="M51" s="113">
        <f t="shared" si="7"/>
        <v>0</v>
      </c>
      <c r="N51" s="113">
        <f t="shared" si="7"/>
        <v>0</v>
      </c>
      <c r="O51" s="113">
        <f t="shared" si="7"/>
        <v>0</v>
      </c>
      <c r="P51" s="113">
        <f t="shared" si="7"/>
        <v>0</v>
      </c>
      <c r="Q51" s="113">
        <f t="shared" si="7"/>
        <v>0</v>
      </c>
      <c r="R51" s="113">
        <f t="shared" si="7"/>
        <v>0</v>
      </c>
      <c r="S51" s="113">
        <f t="shared" si="7"/>
        <v>0</v>
      </c>
      <c r="T51" s="52"/>
    </row>
    <row r="52" spans="1:20" ht="15" customHeight="1" thickBot="1" x14ac:dyDescent="0.25">
      <c r="A52" s="48">
        <v>51</v>
      </c>
      <c r="B52" s="49"/>
      <c r="C52" s="72"/>
      <c r="D52" s="114" t="s">
        <v>216</v>
      </c>
      <c r="E52" s="68"/>
      <c r="F52" s="62"/>
      <c r="G52" s="62"/>
      <c r="H52" s="50"/>
      <c r="I52" s="66">
        <f>I48+I51</f>
        <v>0</v>
      </c>
      <c r="J52" s="66">
        <f t="shared" ref="J52:S52" si="8">J48+J51</f>
        <v>0</v>
      </c>
      <c r="K52" s="66">
        <f t="shared" si="8"/>
        <v>0</v>
      </c>
      <c r="L52" s="66">
        <f t="shared" si="8"/>
        <v>0</v>
      </c>
      <c r="M52" s="66">
        <f t="shared" si="8"/>
        <v>0</v>
      </c>
      <c r="N52" s="66">
        <f t="shared" si="8"/>
        <v>0</v>
      </c>
      <c r="O52" s="66">
        <f t="shared" si="8"/>
        <v>0</v>
      </c>
      <c r="P52" s="66">
        <f t="shared" si="8"/>
        <v>0</v>
      </c>
      <c r="Q52" s="66">
        <f t="shared" si="8"/>
        <v>0</v>
      </c>
      <c r="R52" s="66">
        <f t="shared" si="8"/>
        <v>0</v>
      </c>
      <c r="S52" s="66">
        <f t="shared" si="8"/>
        <v>0</v>
      </c>
      <c r="T52" s="52"/>
    </row>
    <row r="53" spans="1:20" ht="15" customHeight="1" x14ac:dyDescent="0.2">
      <c r="A53" s="48">
        <v>52</v>
      </c>
      <c r="B53" s="49"/>
      <c r="C53" s="72"/>
      <c r="D53" s="114"/>
      <c r="E53" s="68"/>
      <c r="F53" s="62"/>
      <c r="G53" s="62"/>
      <c r="H53" s="50"/>
      <c r="I53" s="88"/>
      <c r="J53" s="88"/>
      <c r="K53" s="88"/>
      <c r="L53" s="88"/>
      <c r="M53" s="88"/>
      <c r="N53" s="88"/>
      <c r="O53" s="88"/>
      <c r="P53" s="88"/>
      <c r="Q53" s="88"/>
      <c r="R53" s="88"/>
      <c r="S53" s="88"/>
      <c r="T53" s="52"/>
    </row>
    <row r="54" spans="1:20" ht="15" customHeight="1" x14ac:dyDescent="0.25">
      <c r="A54" s="48">
        <v>53</v>
      </c>
      <c r="B54" s="49"/>
      <c r="C54" s="76" t="s">
        <v>151</v>
      </c>
      <c r="D54" s="114"/>
      <c r="E54" s="68"/>
      <c r="F54" s="62"/>
      <c r="G54" s="62"/>
      <c r="H54" s="50"/>
      <c r="I54" s="88"/>
      <c r="J54" s="88"/>
      <c r="K54" s="88"/>
      <c r="L54" s="88"/>
      <c r="M54" s="88"/>
      <c r="N54" s="88"/>
      <c r="O54" s="88"/>
      <c r="P54" s="88"/>
      <c r="Q54" s="88"/>
      <c r="R54" s="88"/>
      <c r="S54" s="88"/>
      <c r="T54" s="52"/>
    </row>
    <row r="55" spans="1:20" ht="15" customHeight="1" x14ac:dyDescent="0.2">
      <c r="A55" s="48">
        <v>54</v>
      </c>
      <c r="B55" s="49"/>
      <c r="C55" s="72"/>
      <c r="D55" s="114"/>
      <c r="E55" s="77" t="s">
        <v>223</v>
      </c>
      <c r="F55" s="62"/>
      <c r="G55" s="62"/>
      <c r="H55" s="50"/>
      <c r="I55" s="88"/>
      <c r="J55" s="88"/>
      <c r="K55" s="88"/>
      <c r="L55" s="88"/>
      <c r="M55" s="88"/>
      <c r="N55" s="88"/>
      <c r="O55" s="88"/>
      <c r="P55" s="88"/>
      <c r="Q55" s="88"/>
      <c r="R55" s="88"/>
      <c r="S55" s="88"/>
      <c r="T55" s="52"/>
    </row>
    <row r="56" spans="1:20" ht="15" customHeight="1" x14ac:dyDescent="0.2">
      <c r="A56" s="48">
        <v>55</v>
      </c>
      <c r="B56" s="49"/>
      <c r="C56" s="72"/>
      <c r="D56" s="114"/>
      <c r="E56" s="68"/>
      <c r="F56" s="62"/>
      <c r="G56" s="62"/>
      <c r="H56" s="50"/>
      <c r="I56" s="88"/>
      <c r="J56" s="88"/>
      <c r="K56" s="88"/>
      <c r="L56" s="88"/>
      <c r="M56" s="88"/>
      <c r="N56" s="88"/>
      <c r="O56" s="88"/>
      <c r="P56" s="88"/>
      <c r="Q56" s="88"/>
      <c r="R56" s="88"/>
      <c r="S56" s="88"/>
      <c r="T56" s="52"/>
    </row>
  </sheetData>
  <sheetProtection formatRows="0" insertRows="0"/>
  <mergeCells count="5">
    <mergeCell ref="Q2:S2"/>
    <mergeCell ref="Q3:S3"/>
    <mergeCell ref="A5:S5"/>
    <mergeCell ref="C33:D34"/>
    <mergeCell ref="E33:E34"/>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C3E0E483-37F8-43A3-9D70-08F2794986B5}">
      <formula1>OR(AND(ISNUMBER(I34),I34&gt;=0),AND(ISTEXT(I34),I34="N/A"))</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Cover Sheet</vt:lpstr>
      <vt:lpstr>TOC</vt:lpstr>
      <vt:lpstr>AttachmentB</vt:lpstr>
      <vt:lpstr>Template</vt:lpstr>
      <vt:lpstr>Variance worksheet</vt:lpstr>
      <vt:lpstr>S11a.2023</vt:lpstr>
      <vt:lpstr>S11a.2024</vt:lpstr>
      <vt:lpstr>S11b.2023</vt:lpstr>
      <vt:lpstr>S11b.2024</vt:lpstr>
      <vt:lpstr>AttachmentB!Print_Area</vt:lpstr>
      <vt:lpstr>'Cover Sheet'!Print_Area</vt:lpstr>
      <vt:lpstr>S11a.2023!Print_Area</vt:lpstr>
      <vt:lpstr>S11a.2024!Print_Area</vt:lpstr>
      <vt:lpstr>S11b.2023!Print_Area</vt:lpstr>
      <vt:lpstr>S11b.2024!Print_Area</vt:lpstr>
      <vt:lpstr>Template!Print_Area</vt:lpstr>
      <vt:lpstr>TOC!Print_Area</vt:lpstr>
      <vt:lpstr>AttachmentB!Print_Titles</vt:lpstr>
      <vt:lpstr>S11a.2023!Print_Titles</vt:lpstr>
      <vt:lpstr>S11a.2024!Print_Titles</vt:lpstr>
      <vt:lpstr>S11b.2023!Print_Titles</vt:lpstr>
      <vt:lpstr>S11b.2024!Print_Titles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2023-11-10T01:23:15Z</dcterms:created>
  <dcterms:modified xsi:type="dcterms:W3CDTF">2023-11-10T01:23:31Z</dcterms:modified>
  <cp:category/>
  <cp:contentStatus/>
</cp:coreProperties>
</file>